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168238\OneDrive - South African Reserve Bank\Desktop\"/>
    </mc:Choice>
  </mc:AlternateContent>
  <xr:revisionPtr revIDLastSave="0" documentId="13_ncr:1_{B4109A72-4DFF-4816-AB06-412053FED9DC}" xr6:coauthVersionLast="47" xr6:coauthVersionMax="47" xr10:uidLastSave="{00000000-0000-0000-0000-000000000000}"/>
  <bookViews>
    <workbookView xWindow="-110" yWindow="-110" windowWidth="19420" windowHeight="11500" firstSheet="2" activeTab="7" xr2:uid="{76DC4C9A-0481-4EE6-B9EE-E49737D9DF10}"/>
  </bookViews>
  <sheets>
    <sheet name="Figure 4" sheetId="2" r:id="rId1"/>
    <sheet name="Figure 6 c" sheetId="3" r:id="rId2"/>
    <sheet name="Figure 17" sheetId="4" r:id="rId3"/>
    <sheet name="Figure 23" sheetId="5" r:id="rId4"/>
    <sheet name="Figure 27" sheetId="1" r:id="rId5"/>
    <sheet name="Figure 28" sheetId="6" r:id="rId6"/>
    <sheet name="Figure 29" sheetId="7" r:id="rId7"/>
    <sheet name="Figure 30" sheetId="8" r:id="rId8"/>
  </sheets>
  <externalReferences>
    <externalReference r:id="rId9"/>
    <externalReference r:id="rId10"/>
    <externalReference r:id="rId11"/>
    <externalReference r:id="rId1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4" i="6" l="1"/>
  <c r="B18" i="5" l="1"/>
  <c r="B17" i="5"/>
  <c r="B16" i="5"/>
  <c r="B15" i="5"/>
  <c r="B14" i="5"/>
  <c r="B13" i="5"/>
  <c r="B12" i="5"/>
  <c r="B11" i="5"/>
  <c r="B10" i="5"/>
  <c r="B9" i="5"/>
  <c r="B8" i="5"/>
</calcChain>
</file>

<file path=xl/sharedStrings.xml><?xml version="1.0" encoding="utf-8"?>
<sst xmlns="http://schemas.openxmlformats.org/spreadsheetml/2006/main" count="199" uniqueCount="113">
  <si>
    <t>2025*</t>
  </si>
  <si>
    <t>Electricity Production</t>
  </si>
  <si>
    <t xml:space="preserve">Rail - volume of goods transported </t>
  </si>
  <si>
    <t>Ports - Cargo handled</t>
  </si>
  <si>
    <t>Figure 27: Deteriorating critical infrastructure - Electricity, rail and ports</t>
  </si>
  <si>
    <t>Projections</t>
  </si>
  <si>
    <t>Advanced Economies</t>
  </si>
  <si>
    <t>Emerging Market and Developing Economies</t>
  </si>
  <si>
    <t>World</t>
  </si>
  <si>
    <t>2025 MTBPS</t>
  </si>
  <si>
    <t>2025 Budget</t>
  </si>
  <si>
    <t>2018/19</t>
  </si>
  <si>
    <t>2019/20</t>
  </si>
  <si>
    <t>2020/21</t>
  </si>
  <si>
    <t>2021/22</t>
  </si>
  <si>
    <t>2022/23</t>
  </si>
  <si>
    <t>2023/24</t>
  </si>
  <si>
    <t>2024/25</t>
  </si>
  <si>
    <t>2025/26</t>
  </si>
  <si>
    <t>2026/27</t>
  </si>
  <si>
    <t>2027/28</t>
  </si>
  <si>
    <t>2028/29</t>
  </si>
  <si>
    <t>2029/30</t>
  </si>
  <si>
    <t>2030/31</t>
  </si>
  <si>
    <t>2031/32</t>
  </si>
  <si>
    <t>2032/33</t>
  </si>
  <si>
    <t>2033/34</t>
  </si>
  <si>
    <t>Figure 17: Primary balance (percentage of GDP)</t>
  </si>
  <si>
    <t>Primary balance (% of GDP)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</si>
  <si>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</si>
  <si>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</si>
  <si>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</si>
  <si>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</si>
  <si>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</si>
  <si>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</si>
  <si>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</si>
  <si>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</si>
  <si>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GDP</t>
  </si>
  <si>
    <t xml:space="preserve">5-year rolling average </t>
  </si>
  <si>
    <t>Figure 23 a</t>
  </si>
  <si>
    <t xml:space="preserve">Social grant recipients  </t>
  </si>
  <si>
    <t xml:space="preserve">Assessed taxpayers </t>
  </si>
  <si>
    <t>Unemployment rate (rhs)</t>
  </si>
  <si>
    <t>Figure 23 b. Number of active taxpayers, social grant recipients and unemployment</t>
  </si>
  <si>
    <t>Electricity produced</t>
  </si>
  <si>
    <t>Electricity consumed</t>
  </si>
  <si>
    <t>Eskom: Ratio of electricity produced to electricity consumed*</t>
  </si>
  <si>
    <t xml:space="preserve">NERSA: Monthly capacity registered (rhs) </t>
  </si>
  <si>
    <t>NERSA: Total capacity registered</t>
  </si>
  <si>
    <t>Electricty cost</t>
  </si>
  <si>
    <t>Projection based on announced tariffs by NERSA</t>
  </si>
  <si>
    <t>2005/06</t>
  </si>
  <si>
    <t>2006/07</t>
  </si>
  <si>
    <t>2007/08</t>
  </si>
  <si>
    <t>2008/09</t>
  </si>
  <si>
    <t>2009/10</t>
  </si>
  <si>
    <t>Count of Disaster Type</t>
  </si>
  <si>
    <t>Drought</t>
  </si>
  <si>
    <t>Extreme temperature</t>
  </si>
  <si>
    <t>Flood</t>
  </si>
  <si>
    <t>Storm</t>
  </si>
  <si>
    <t>Wildfire</t>
  </si>
  <si>
    <t>Grand Total</t>
  </si>
  <si>
    <t>1952</t>
  </si>
  <si>
    <t>1959</t>
  </si>
  <si>
    <t>1964</t>
  </si>
  <si>
    <t>1968</t>
  </si>
  <si>
    <t>1969</t>
  </si>
  <si>
    <t>1974</t>
  </si>
  <si>
    <t>1977</t>
  </si>
  <si>
    <t>1978</t>
  </si>
  <si>
    <t>1981</t>
  </si>
  <si>
    <t>1983</t>
  </si>
  <si>
    <t>1984</t>
  </si>
  <si>
    <t>1986</t>
  </si>
  <si>
    <t>1987</t>
  </si>
  <si>
    <t>1988</t>
  </si>
  <si>
    <t>1990</t>
  </si>
  <si>
    <t>1991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</si>
  <si>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</si>
  <si>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</si>
  <si>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</si>
  <si>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</si>
  <si>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</si>
  <si>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</si>
  <si>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</si>
  <si>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</si>
  <si>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</si>
  <si>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</si>
  <si>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</si>
  <si>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</si>
  <si>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</si>
  <si>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</si>
  <si>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</si>
  <si>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</si>
  <si>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</si>
  <si>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</si>
  <si>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</si>
  <si>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</si>
  <si>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</si>
  <si>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</si>
  <si>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</si>
  <si>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</si>
  <si>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</si>
  <si>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2019</t>
  </si>
  <si>
    <t>2020</t>
  </si>
  <si>
    <t>2021</t>
  </si>
  <si>
    <t>2022</t>
  </si>
  <si>
    <t>2023</t>
  </si>
  <si>
    <t>2024</t>
  </si>
  <si>
    <t>2025</t>
  </si>
  <si>
    <t>(blank)</t>
  </si>
  <si>
    <t>Total Damage, Adjusted ('000 US$)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</si>
</sst>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 * #,##0.00_ ;_ * \-#,##0.00_ ;_ * &quot;-&quot;??_ ;_ @_ "/>
    <numFmt numFmtId="164" formatCode="0.0"/>
    <numFmt numFmtId="166" formatCode="_(* #,##0_);_(* \(#,##0\);_(* &quot;-&quot;??_);_(@_)"/>
    <numFmt numFmtId="167" formatCode="#,##0.0_);\(#,##0.0\)"/>
    <numFmt numFmtId="168" formatCode="_(* #,##0.0___);_*\ \-#,##0.0___);_(* &quot;–  &quot;_);_(@_)"/>
    <numFmt numFmtId="169" formatCode="dd\-mmm\-yyyy"/>
    <numFmt numFmtId="170" formatCode="_ * #,##0_ ;_ * \-#,##0_ ;_ * &quot;-&quot;??_ ;_ @_ "/>
  </numFmts>
  <fonts count="1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i/>
      <sz val="9"/>
      <name val="HelveticaNeueLT Std"/>
      <family val="2"/>
    </font>
    <font>
      <b/>
      <sz val="9"/>
      <name val="Arial"/>
      <family val="2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0"/>
      <name val="Courier"/>
      <family val="3"/>
    </font>
    <font>
      <sz val="12"/>
      <color theme="1"/>
      <name val="Arial"/>
      <family val="2"/>
    </font>
    <font>
      <b/>
      <sz val="11"/>
      <color rgb="FFFF0000"/>
      <name val="Aptos Narrow"/>
      <family val="2"/>
      <scheme val="minor"/>
    </font>
    <font>
      <b/>
      <sz val="11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4D4F0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10" fillId="0" borderId="0" applyFill="0" applyProtection="0"/>
    <xf numFmtId="167" fontId="14" fillId="0" borderId="0"/>
  </cellStyleXfs>
  <cellXfs count="35">
    <xf numFmtId="0" fontId="0" fillId="0" borderId="0" xfId="0"/>
    <xf numFmtId="0" fontId="3" fillId="0" borderId="0" xfId="0" applyFont="1"/>
    <xf numFmtId="9" fontId="0" fillId="0" borderId="0" xfId="2" applyFont="1" applyAlignment="1">
      <alignment horizontal="center" vertical="center"/>
    </xf>
    <xf numFmtId="0" fontId="5" fillId="2" borderId="0" xfId="3" applyFont="1" applyFill="1" applyAlignment="1">
      <alignment vertical="top"/>
    </xf>
    <xf numFmtId="164" fontId="6" fillId="3" borderId="0" xfId="3" applyNumberFormat="1" applyFont="1" applyFill="1" applyAlignment="1">
      <alignment horizontal="center" vertical="top"/>
    </xf>
    <xf numFmtId="0" fontId="7" fillId="0" borderId="0" xfId="0" applyFont="1"/>
    <xf numFmtId="0" fontId="2" fillId="0" borderId="0" xfId="0" applyFont="1"/>
    <xf numFmtId="1" fontId="6" fillId="3" borderId="0" xfId="3" applyNumberFormat="1" applyFont="1" applyFill="1" applyAlignment="1">
      <alignment horizontal="right" vertical="top"/>
    </xf>
    <xf numFmtId="0" fontId="8" fillId="0" borderId="0" xfId="0" applyFont="1"/>
    <xf numFmtId="164" fontId="9" fillId="0" borderId="0" xfId="3" applyNumberFormat="1" applyFont="1" applyAlignment="1">
      <alignment horizontal="right" vertical="top"/>
    </xf>
    <xf numFmtId="164" fontId="9" fillId="3" borderId="0" xfId="3" applyNumberFormat="1" applyFont="1" applyFill="1" applyAlignment="1">
      <alignment horizontal="right" vertical="top"/>
    </xf>
    <xf numFmtId="164" fontId="9" fillId="2" borderId="0" xfId="3" applyNumberFormat="1" applyFont="1" applyFill="1" applyAlignment="1">
      <alignment horizontal="right" vertical="top"/>
    </xf>
    <xf numFmtId="0" fontId="11" fillId="2" borderId="0" xfId="4" applyFont="1" applyFill="1" applyProtection="1"/>
    <xf numFmtId="0" fontId="12" fillId="2" borderId="0" xfId="0" applyFont="1" applyFill="1"/>
    <xf numFmtId="1" fontId="11" fillId="2" borderId="0" xfId="4" applyNumberFormat="1" applyFont="1" applyFill="1" applyProtection="1"/>
    <xf numFmtId="166" fontId="11" fillId="2" borderId="0" xfId="1" applyNumberFormat="1" applyFont="1" applyFill="1" applyBorder="1" applyProtection="1"/>
    <xf numFmtId="166" fontId="12" fillId="2" borderId="0" xfId="1" applyNumberFormat="1" applyFont="1" applyFill="1" applyBorder="1"/>
    <xf numFmtId="0" fontId="12" fillId="0" borderId="0" xfId="0" applyFont="1"/>
    <xf numFmtId="2" fontId="13" fillId="0" borderId="0" xfId="2" applyNumberFormat="1" applyFont="1" applyFill="1" applyBorder="1" applyAlignment="1" applyProtection="1"/>
    <xf numFmtId="168" fontId="13" fillId="0" borderId="0" xfId="5" applyNumberFormat="1" applyFont="1"/>
    <xf numFmtId="168" fontId="11" fillId="0" borderId="0" xfId="5" applyNumberFormat="1" applyFont="1" applyAlignment="1">
      <alignment horizontal="right"/>
    </xf>
    <xf numFmtId="164" fontId="12" fillId="0" borderId="0" xfId="0" applyNumberFormat="1" applyFont="1"/>
    <xf numFmtId="43" fontId="12" fillId="0" borderId="0" xfId="0" applyNumberFormat="1" applyFont="1"/>
    <xf numFmtId="164" fontId="11" fillId="0" borderId="0" xfId="4" applyNumberFormat="1" applyFont="1" applyFill="1" applyProtection="1"/>
    <xf numFmtId="0" fontId="16" fillId="0" borderId="0" xfId="0" applyFont="1"/>
    <xf numFmtId="0" fontId="17" fillId="0" borderId="0" xfId="0" applyFont="1"/>
    <xf numFmtId="169" fontId="18" fillId="0" borderId="0" xfId="0" applyNumberFormat="1" applyFont="1" applyAlignment="1">
      <alignment horizontal="right"/>
    </xf>
    <xf numFmtId="0" fontId="15" fillId="0" borderId="0" xfId="0" applyFont="1"/>
    <xf numFmtId="170" fontId="15" fillId="0" borderId="0" xfId="1" applyNumberFormat="1" applyFont="1"/>
    <xf numFmtId="0" fontId="18" fillId="0" borderId="0" xfId="0" applyFont="1"/>
    <xf numFmtId="164" fontId="18" fillId="0" borderId="0" xfId="0" applyNumberFormat="1" applyFont="1"/>
    <xf numFmtId="170" fontId="15" fillId="0" borderId="0" xfId="0" applyNumberFormat="1" applyFont="1"/>
    <xf numFmtId="17" fontId="0" fillId="0" borderId="0" xfId="0" applyNumberFormat="1"/>
    <xf numFmtId="43" fontId="0" fillId="0" borderId="0" xfId="1" applyFont="1"/>
    <xf numFmtId="0" fontId="0" fillId="2" borderId="0" xfId="0" applyFill="1"/>
  </cellXfs>
  <cellStyles count="6">
    <cellStyle name="Comma" xfId="1" builtinId="3"/>
    <cellStyle name="Normal" xfId="0" builtinId="0"/>
    <cellStyle name="Normal 2" xfId="4" xr:uid="{440405CB-FC71-4938-A4AA-C122A98B3E66}"/>
    <cellStyle name="Normal 2 2 2" xfId="3" xr:uid="{EC4FA1F1-8455-4E45-B3D1-B59EC9182B9B}"/>
    <cellStyle name="Normal_Budget 199899 master table" xfId="5" xr:uid="{CB3DDB72-9F7A-4E49-8C8F-84E4964C7209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'[1]Fiscal metrics'!$B$2</c:f>
              <c:strCache>
                <c:ptCount val="1"/>
                <c:pt idx="0">
                  <c:v>Primary balance (% of GDP)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5"/>
            <c:invertIfNegative val="0"/>
            <c:bubble3D val="0"/>
            <c:spPr>
              <a:noFill/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399-4930-BD1E-02A1C5550BF2}"/>
              </c:ext>
            </c:extLst>
          </c:dPt>
          <c:dPt>
            <c:idx val="16"/>
            <c:invertIfNegative val="0"/>
            <c:bubble3D val="0"/>
            <c:spPr>
              <a:noFill/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399-4930-BD1E-02A1C5550BF2}"/>
              </c:ext>
            </c:extLst>
          </c:dPt>
          <c:dPt>
            <c:idx val="17"/>
            <c:invertIfNegative val="0"/>
            <c:bubble3D val="0"/>
            <c:spPr>
              <a:noFill/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399-4930-BD1E-02A1C5550BF2}"/>
              </c:ext>
            </c:extLst>
          </c:dPt>
          <c:cat>
            <c:strRef>
              <c:f>'[1]Fiscal metrics'!$A$3:$A$20</c:f>
              <c:strCache>
                <c:ptCount val="18"/>
                <c:pt idx="0">
                  <c:v>2010/11</c:v>
                </c:pt>
                <c:pt idx="1">
                  <c:v>2011/12</c:v>
                </c:pt>
                <c:pt idx="2">
                  <c:v>2012/13</c:v>
                </c:pt>
                <c:pt idx="3">
                  <c:v>2013/14</c:v>
                </c:pt>
                <c:pt idx="4">
                  <c:v>2014/15</c:v>
                </c:pt>
                <c:pt idx="5">
                  <c:v>2015/16</c:v>
                </c:pt>
                <c:pt idx="6">
                  <c:v>2016/17</c:v>
                </c:pt>
                <c:pt idx="7">
                  <c:v>2017/18</c:v>
                </c:pt>
                <c:pt idx="8">
                  <c:v>2018/19</c:v>
                </c:pt>
                <c:pt idx="9">
                  <c:v>2019/20</c:v>
                </c:pt>
                <c:pt idx="10">
                  <c:v>2020/21</c:v>
                </c:pt>
                <c:pt idx="11">
                  <c:v>2021/22</c:v>
                </c:pt>
                <c:pt idx="12">
                  <c:v>2022/23</c:v>
                </c:pt>
                <c:pt idx="13">
                  <c:v>2023/24</c:v>
                </c:pt>
                <c:pt idx="14">
                  <c:v>2024/25</c:v>
                </c:pt>
                <c:pt idx="15">
                  <c:v>2025/26</c:v>
                </c:pt>
                <c:pt idx="16">
                  <c:v>2026/27</c:v>
                </c:pt>
                <c:pt idx="17">
                  <c:v>2027/28</c:v>
                </c:pt>
              </c:strCache>
            </c:strRef>
          </c:cat>
          <c:val>
            <c:numRef>
              <c:f>'[1]Fiscal metrics'!$B$3:$B$20</c:f>
              <c:numCache>
                <c:formatCode>General</c:formatCode>
                <c:ptCount val="18"/>
                <c:pt idx="0">
                  <c:v>-1.5193740562755944</c:v>
                </c:pt>
                <c:pt idx="1">
                  <c:v>-0.92285513180690937</c:v>
                </c:pt>
                <c:pt idx="2">
                  <c:v>-1.2796265713654551</c:v>
                </c:pt>
                <c:pt idx="3">
                  <c:v>-0.71168660060506617</c:v>
                </c:pt>
                <c:pt idx="4">
                  <c:v>-0.47328642294812012</c:v>
                </c:pt>
                <c:pt idx="5">
                  <c:v>-0.30419963845033471</c:v>
                </c:pt>
                <c:pt idx="6">
                  <c:v>-9.9696997912142871E-3</c:v>
                </c:pt>
                <c:pt idx="7">
                  <c:v>-0.37719501067360611</c:v>
                </c:pt>
                <c:pt idx="8">
                  <c:v>-5.2360271236151022E-2</c:v>
                </c:pt>
                <c:pt idx="9">
                  <c:v>-1.2891075824041534</c:v>
                </c:pt>
                <c:pt idx="10">
                  <c:v>-5.5959819662812578</c:v>
                </c:pt>
                <c:pt idx="11">
                  <c:v>-0.26194275906969283</c:v>
                </c:pt>
                <c:pt idx="12">
                  <c:v>0</c:v>
                </c:pt>
                <c:pt idx="13">
                  <c:v>0.73312177863680406</c:v>
                </c:pt>
                <c:pt idx="14">
                  <c:v>0.49383943338062886</c:v>
                </c:pt>
                <c:pt idx="15">
                  <c:v>0.87904507990869285</c:v>
                </c:pt>
                <c:pt idx="16">
                  <c:v>1.7281527469542752</c:v>
                </c:pt>
                <c:pt idx="17">
                  <c:v>2.1334459094868534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399-4930-BD1E-02A1C5550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5929919"/>
        <c:axId val="1485929439"/>
      </c:barChart>
      <c:catAx>
        <c:axId val="1485929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5929439"/>
        <c:crosses val="autoZero"/>
        <c:auto val="1"/>
        <c:lblAlgn val="ctr"/>
        <c:lblOffset val="100"/>
        <c:noMultiLvlLbl val="0"/>
      </c:catAx>
      <c:valAx>
        <c:axId val="1485929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59299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180975</xdr:colOff>
      <xdr:row>8</xdr:row>
      <xdr:rowOff>120650</xdr:rowOff>
    </xdr:from>
    <xdr:to>
      <xdr:col>21</xdr:col>
      <xdr:colOff>124753</xdr:colOff>
      <xdr:row>31</xdr:row>
      <xdr:rowOff>130757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C231D0B-C18F-48BC-3E4C-1AA49D89BE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91550" y="1568450"/>
          <a:ext cx="6649378" cy="41725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</xdr:row>
      <xdr:rowOff>0</xdr:rowOff>
    </xdr:from>
    <xdr:to>
      <xdr:col>12</xdr:col>
      <xdr:colOff>428940</xdr:colOff>
      <xdr:row>17</xdr:row>
      <xdr:rowOff>171828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FF1DC13-F3A3-475E-E7BF-1DEBD62B9A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86400" y="542925"/>
          <a:ext cx="2257740" cy="270547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3</xdr:row>
      <xdr:rowOff>142875</xdr:rowOff>
    </xdr:from>
    <xdr:to>
      <xdr:col>5</xdr:col>
      <xdr:colOff>987425</xdr:colOff>
      <xdr:row>18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992A763-9F19-4CE5-AE96-BA55D1747F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431800</xdr:colOff>
      <xdr:row>3</xdr:row>
      <xdr:rowOff>171450</xdr:rowOff>
    </xdr:from>
    <xdr:to>
      <xdr:col>17</xdr:col>
      <xdr:colOff>305107</xdr:colOff>
      <xdr:row>26</xdr:row>
      <xdr:rowOff>127223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3B4AB8B-9038-8884-9155-4F8C176E34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80100" y="723900"/>
          <a:ext cx="5969307" cy="433092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3</xdr:row>
      <xdr:rowOff>0</xdr:rowOff>
    </xdr:from>
    <xdr:to>
      <xdr:col>23</xdr:col>
      <xdr:colOff>521624</xdr:colOff>
      <xdr:row>27</xdr:row>
      <xdr:rowOff>105396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306A9A3-F9EA-3896-D1F8-331AA1CC0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24800" y="542925"/>
          <a:ext cx="6620799" cy="444879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158750</xdr:colOff>
      <xdr:row>0</xdr:row>
      <xdr:rowOff>177800</xdr:rowOff>
    </xdr:from>
    <xdr:to>
      <xdr:col>19</xdr:col>
      <xdr:colOff>444703</xdr:colOff>
      <xdr:row>26</xdr:row>
      <xdr:rowOff>6587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90E0EDF-9B10-D257-7839-CEB82EA4AF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88550" y="177800"/>
          <a:ext cx="3943553" cy="4616687"/>
        </a:xfrm>
        <a:prstGeom prst="rect">
          <a:avLst/>
        </a:prstGeom>
      </xdr:spPr>
    </xdr:pic>
    <xdr:clientData/>
  </xdr:twoCellAnchor>
  <xdr:twoCellAnchor>
    <xdr:from>
      <xdr:col>7</xdr:col>
      <xdr:colOff>520700</xdr:colOff>
      <xdr:row>5</xdr:row>
      <xdr:rowOff>28575</xdr:rowOff>
    </xdr:from>
    <xdr:to>
      <xdr:col>9</xdr:col>
      <xdr:colOff>511072</xdr:colOff>
      <xdr:row>6</xdr:row>
      <xdr:rowOff>91317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3A58F99D-82AE-44D1-80DD-240CA086130F}"/>
            </a:ext>
          </a:extLst>
        </xdr:cNvPr>
        <xdr:cNvSpPr txBox="1"/>
      </xdr:nvSpPr>
      <xdr:spPr>
        <a:xfrm>
          <a:off x="6692900" y="949325"/>
          <a:ext cx="1209572" cy="246892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GB" sz="800" kern="1200"/>
            <a:t>Megawatts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482600</xdr:colOff>
      <xdr:row>0</xdr:row>
      <xdr:rowOff>107950</xdr:rowOff>
    </xdr:from>
    <xdr:to>
      <xdr:col>19</xdr:col>
      <xdr:colOff>597219</xdr:colOff>
      <xdr:row>23</xdr:row>
      <xdr:rowOff>51015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906DE39-9607-8B35-94CB-BA6FB52F56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69000" y="107950"/>
          <a:ext cx="6210619" cy="417851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209550</xdr:colOff>
      <xdr:row>1</xdr:row>
      <xdr:rowOff>50800</xdr:rowOff>
    </xdr:from>
    <xdr:to>
      <xdr:col>20</xdr:col>
      <xdr:colOff>501978</xdr:colOff>
      <xdr:row>23</xdr:row>
      <xdr:rowOff>178015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D91EBD3-3163-9C06-49C1-42E404AF3A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05550" y="234950"/>
          <a:ext cx="6388428" cy="417851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168238\AppData\Local\Microsoft\Windows\INetCache\Content.Outlook\WKAQBS8W\Nov%202025%20FSR%20contribution%20MM.xlsx" TargetMode="External"/><Relationship Id="rId1" Type="http://schemas.openxmlformats.org/officeDocument/2006/relationships/externalLinkPath" Target="file:///C:\Users\p168238\AppData\Local\Microsoft\Windows\INetCache\Content.Outlook\WKAQBS8W\Nov%202025%20FSR%20contribution%20MM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resbank-my.sharepoint.com/personal/lusanda_fani_resbank_co_za/Documents/Desktop/Concentration%20risk/Social%20grant%20recipients.xlsx" TargetMode="External"/><Relationship Id="rId1" Type="http://schemas.openxmlformats.org/officeDocument/2006/relationships/externalLinkPath" Target="https://resbank-my.sharepoint.com/personal/lusanda_fani_resbank_co_za/Documents/Desktop/Concentration%20risk/Social%20grant%20recipients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168238\AppData\Local\Microsoft\Windows\INetCache\Content.Outlook\WKAQBS8W\Copy%20of%20FSR_Figure%2027.xlsx" TargetMode="External"/><Relationship Id="rId1" Type="http://schemas.openxmlformats.org/officeDocument/2006/relationships/externalLinkPath" Target="file:///C:\Users\p168238\AppData\Local\Microsoft\Windows\INetCache\Content.Outlook\WKAQBS8W\Copy%20of%20FSR_Figure%202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SR%20Cost%20per%20unit%20of%20electricity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bt-to-GDP"/>
      <sheetName val="Fiscal metrics"/>
      <sheetName val="SAGB holdings by investor type"/>
      <sheetName val="SAGB nominal holdings"/>
    </sheetNames>
    <sheetDataSet>
      <sheetData sheetId="0" refreshError="1"/>
      <sheetData sheetId="1">
        <row r="2">
          <cell r="B2" t="str">
            <v>Primary balance (% of GDP)</v>
          </cell>
        </row>
        <row r="3">
          <cell r="A3" t="str">
            <v>2010/11</v>
          </cell>
          <cell r="B3">
            <v>-1.5193740562755944</v>
          </cell>
        </row>
        <row r="4">
          <cell r="A4" t="str">
            <v>2011/12</v>
          </cell>
          <cell r="B4">
            <v>-0.92285513180690937</v>
          </cell>
        </row>
        <row r="5">
          <cell r="A5" t="str">
            <v>2012/13</v>
          </cell>
          <cell r="B5">
            <v>-1.2796265713654551</v>
          </cell>
        </row>
        <row r="6">
          <cell r="A6" t="str">
            <v>2013/14</v>
          </cell>
          <cell r="B6">
            <v>-0.71168660060506617</v>
          </cell>
        </row>
        <row r="7">
          <cell r="A7" t="str">
            <v>2014/15</v>
          </cell>
          <cell r="B7">
            <v>-0.47328642294812012</v>
          </cell>
        </row>
        <row r="8">
          <cell r="A8" t="str">
            <v>2015/16</v>
          </cell>
          <cell r="B8">
            <v>-0.30419963845033471</v>
          </cell>
        </row>
        <row r="9">
          <cell r="A9" t="str">
            <v>2016/17</v>
          </cell>
          <cell r="B9">
            <v>-9.9696997912142871E-3</v>
          </cell>
        </row>
        <row r="10">
          <cell r="A10" t="str">
            <v>2017/18</v>
          </cell>
          <cell r="B10">
            <v>-0.37719501067360611</v>
          </cell>
        </row>
        <row r="11">
          <cell r="A11" t="str">
            <v>2018/19</v>
          </cell>
          <cell r="B11">
            <v>-5.2360271236151022E-2</v>
          </cell>
        </row>
        <row r="12">
          <cell r="A12" t="str">
            <v>2019/20</v>
          </cell>
          <cell r="B12">
            <v>-1.2891075824041534</v>
          </cell>
        </row>
        <row r="13">
          <cell r="A13" t="str">
            <v>2020/21</v>
          </cell>
          <cell r="B13">
            <v>-5.5959819662812578</v>
          </cell>
        </row>
        <row r="14">
          <cell r="A14" t="str">
            <v>2021/22</v>
          </cell>
          <cell r="B14">
            <v>-0.26194275906969283</v>
          </cell>
        </row>
        <row r="15">
          <cell r="A15" t="str">
            <v>2022/23</v>
          </cell>
          <cell r="B15">
            <v>0</v>
          </cell>
        </row>
        <row r="16">
          <cell r="A16" t="str">
            <v>2023/24</v>
          </cell>
          <cell r="B16">
            <v>0.73312177863680406</v>
          </cell>
        </row>
        <row r="17">
          <cell r="A17" t="str">
            <v>2024/25</v>
          </cell>
          <cell r="B17">
            <v>0.49383943338062886</v>
          </cell>
        </row>
        <row r="18">
          <cell r="A18" t="str">
            <v>2025/26</v>
          </cell>
          <cell r="B18">
            <v>0.87904507990869285</v>
          </cell>
        </row>
        <row r="19">
          <cell r="A19" t="str">
            <v>2026/27</v>
          </cell>
          <cell r="B19">
            <v>1.7281527469542752</v>
          </cell>
        </row>
        <row r="20">
          <cell r="A20" t="str">
            <v>2027/28</v>
          </cell>
          <cell r="B20">
            <v>2.1334459094868534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DEX"/>
      <sheetName val="1. Pop by Prov"/>
      <sheetName val="2. Pop by Metro"/>
      <sheetName val="3. HH by prov"/>
      <sheetName val="4. HH by Metro"/>
      <sheetName val="5. Marital status"/>
      <sheetName val="6. Household size"/>
      <sheetName val="7. Households head"/>
      <sheetName val="8. Household composition"/>
      <sheetName val="9. Inter-generational HH"/>
      <sheetName val="10. Orpanhood"/>
      <sheetName val="11. Living arrangement"/>
      <sheetName val="12. Care arrangement"/>
      <sheetName val="13. Education attendance"/>
      <sheetName val="14. Educ attend 7 - 24"/>
      <sheetName val="15.NoFees"/>
      <sheetName val="16. School nutrition"/>
      <sheetName val="17. Corporal punishment"/>
      <sheetName val="18. Highest level Educ"/>
      <sheetName val="19. Functional literacy"/>
      <sheetName val="20. Medical aid"/>
      <sheetName val="21. General functioning"/>
      <sheetName val="22. Person Social grants"/>
      <sheetName val="23. HH Social grants"/>
      <sheetName val="24. Type of main dwelling"/>
      <sheetName val="25. Tenure status"/>
      <sheetName val="26. Access to drinking water"/>
      <sheetName val="27. Water supplied by municipal"/>
      <sheetName val="28. Water interruptions"/>
      <sheetName val="29. water interruptions(2days)"/>
      <sheetName val="30. Water interruptions(15days)"/>
      <sheetName val="31. Toilet facility"/>
      <sheetName val="32. Electric access"/>
      <sheetName val="33. Connected to mains source "/>
      <sheetName val="34. Main source of lighting"/>
      <sheetName val="35. Main source of cooking"/>
      <sheetName val="36. Main source of space heatin"/>
      <sheetName val="37. Refuse removal"/>
      <sheetName val="38. Environmental problems"/>
      <sheetName val="39. Fuctional phones"/>
      <sheetName val="40. Access to internet"/>
      <sheetName val="41. Postal services"/>
      <sheetName val="42. Source of income"/>
      <sheetName val="43. Main source of income"/>
      <sheetName val="44. Vulnerability to hunger "/>
      <sheetName val="45. Access to foo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5">
          <cell r="N5">
            <v>15762719</v>
          </cell>
          <cell r="O5">
            <v>16737109</v>
          </cell>
          <cell r="P5">
            <v>16880390</v>
          </cell>
          <cell r="Q5">
            <v>17383500</v>
          </cell>
          <cell r="R5">
            <v>17807735</v>
          </cell>
          <cell r="S5">
            <v>18053326</v>
          </cell>
          <cell r="T5">
            <v>20280415</v>
          </cell>
          <cell r="U5">
            <v>21558616</v>
          </cell>
          <cell r="V5">
            <v>22714648</v>
          </cell>
          <cell r="W5">
            <v>24562422</v>
          </cell>
          <cell r="X5">
            <v>25354728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a and Chart"/>
      <sheetName val="Chart"/>
    </sheetNames>
    <sheetDataSet>
      <sheetData sheetId="0">
        <row r="1">
          <cell r="B1" t="str">
            <v>Electricity produced</v>
          </cell>
          <cell r="C1" t="str">
            <v>Electricity consumed</v>
          </cell>
          <cell r="E1" t="str">
            <v xml:space="preserve">NERSA: Monthly capacity registered (rhs) </v>
          </cell>
        </row>
        <row r="2">
          <cell r="A2">
            <v>43101</v>
          </cell>
          <cell r="B2">
            <v>19280</v>
          </cell>
          <cell r="C2">
            <v>17082</v>
          </cell>
          <cell r="D2">
            <v>1.1286734574405808</v>
          </cell>
        </row>
        <row r="3">
          <cell r="A3">
            <v>43132</v>
          </cell>
          <cell r="B3">
            <v>17807</v>
          </cell>
          <cell r="C3">
            <v>15942</v>
          </cell>
          <cell r="D3">
            <v>1.1169865763392297</v>
          </cell>
          <cell r="F3">
            <v>16.606999999999999</v>
          </cell>
          <cell r="G3" t="str">
            <v>NERSA: Total capacity registered</v>
          </cell>
        </row>
        <row r="4">
          <cell r="A4">
            <v>43160</v>
          </cell>
          <cell r="B4">
            <v>19826</v>
          </cell>
          <cell r="C4">
            <v>17766</v>
          </cell>
          <cell r="D4">
            <v>1.1159518180794776</v>
          </cell>
          <cell r="F4">
            <v>24.245999999999999</v>
          </cell>
        </row>
        <row r="5">
          <cell r="A5">
            <v>43191</v>
          </cell>
          <cell r="B5">
            <v>18640</v>
          </cell>
          <cell r="C5">
            <v>16757</v>
          </cell>
          <cell r="D5">
            <v>1.1123709494539595</v>
          </cell>
          <cell r="F5">
            <v>25.424999999999997</v>
          </cell>
        </row>
        <row r="6">
          <cell r="A6">
            <v>43221</v>
          </cell>
          <cell r="B6">
            <v>20413</v>
          </cell>
          <cell r="C6">
            <v>18475</v>
          </cell>
          <cell r="D6">
            <v>1.1048985115020298</v>
          </cell>
          <cell r="F6">
            <v>25.424999999999997</v>
          </cell>
        </row>
        <row r="7">
          <cell r="A7">
            <v>43252</v>
          </cell>
          <cell r="B7">
            <v>20059</v>
          </cell>
          <cell r="C7">
            <v>18120</v>
          </cell>
          <cell r="D7">
            <v>1.1070088300220751</v>
          </cell>
          <cell r="F7">
            <v>25.424999999999997</v>
          </cell>
        </row>
        <row r="8">
          <cell r="A8">
            <v>43282</v>
          </cell>
          <cell r="B8">
            <v>20693</v>
          </cell>
          <cell r="C8">
            <v>18682</v>
          </cell>
          <cell r="D8">
            <v>1.1076437212289905</v>
          </cell>
          <cell r="F8">
            <v>25.424999999999997</v>
          </cell>
        </row>
        <row r="9">
          <cell r="A9">
            <v>43313</v>
          </cell>
          <cell r="B9">
            <v>19972</v>
          </cell>
          <cell r="C9">
            <v>18099</v>
          </cell>
          <cell r="D9">
            <v>1.1034863804630091</v>
          </cell>
          <cell r="F9">
            <v>25.424999999999997</v>
          </cell>
        </row>
        <row r="10">
          <cell r="A10">
            <v>43344</v>
          </cell>
          <cell r="B10">
            <v>19028</v>
          </cell>
          <cell r="C10">
            <v>17059</v>
          </cell>
          <cell r="D10">
            <v>1.1154229439005803</v>
          </cell>
          <cell r="F10">
            <v>25.424999999999997</v>
          </cell>
        </row>
        <row r="11">
          <cell r="A11">
            <v>43374</v>
          </cell>
          <cell r="B11">
            <v>19921</v>
          </cell>
          <cell r="C11">
            <v>17786</v>
          </cell>
          <cell r="D11">
            <v>1.1200382323175531</v>
          </cell>
          <cell r="F11">
            <v>25.424999999999997</v>
          </cell>
        </row>
        <row r="12">
          <cell r="A12">
            <v>43405</v>
          </cell>
          <cell r="B12">
            <v>19175</v>
          </cell>
          <cell r="C12">
            <v>17131</v>
          </cell>
          <cell r="D12">
            <v>1.1193158601365945</v>
          </cell>
          <cell r="F12">
            <v>25.424999999999997</v>
          </cell>
        </row>
        <row r="13">
          <cell r="A13">
            <v>43435</v>
          </cell>
          <cell r="B13">
            <v>18322</v>
          </cell>
          <cell r="C13">
            <v>16547</v>
          </cell>
          <cell r="D13">
            <v>1.1072702000362604</v>
          </cell>
          <cell r="F13">
            <v>25.424999999999997</v>
          </cell>
        </row>
        <row r="14">
          <cell r="A14">
            <v>43466</v>
          </cell>
          <cell r="B14">
            <v>18795</v>
          </cell>
          <cell r="C14">
            <v>17053</v>
          </cell>
          <cell r="D14">
            <v>1.102152113997537</v>
          </cell>
          <cell r="F14">
            <v>25.424999999999997</v>
          </cell>
        </row>
        <row r="15">
          <cell r="A15">
            <v>43497</v>
          </cell>
          <cell r="B15">
            <v>17404</v>
          </cell>
          <cell r="C15">
            <v>15744</v>
          </cell>
          <cell r="D15">
            <v>1.1054369918699187</v>
          </cell>
          <cell r="F15">
            <v>25.424999999999997</v>
          </cell>
        </row>
        <row r="16">
          <cell r="A16">
            <v>43525</v>
          </cell>
          <cell r="B16">
            <v>18980</v>
          </cell>
          <cell r="C16">
            <v>17038</v>
          </cell>
          <cell r="D16">
            <v>1.1139805141448527</v>
          </cell>
          <cell r="F16">
            <v>25.424999999999997</v>
          </cell>
        </row>
        <row r="17">
          <cell r="A17">
            <v>43556</v>
          </cell>
          <cell r="B17">
            <v>18852</v>
          </cell>
          <cell r="C17">
            <v>16902</v>
          </cell>
          <cell r="D17">
            <v>1.1153709620163295</v>
          </cell>
          <cell r="F17">
            <v>25.424999999999997</v>
          </cell>
        </row>
        <row r="18">
          <cell r="A18">
            <v>43586</v>
          </cell>
          <cell r="B18">
            <v>20146</v>
          </cell>
          <cell r="C18">
            <v>18074</v>
          </cell>
          <cell r="D18">
            <v>1.1146398140975988</v>
          </cell>
          <cell r="F18">
            <v>38.339999999999996</v>
          </cell>
        </row>
        <row r="19">
          <cell r="A19">
            <v>43617</v>
          </cell>
          <cell r="B19">
            <v>19888</v>
          </cell>
          <cell r="C19">
            <v>17637</v>
          </cell>
          <cell r="D19">
            <v>1.1276294154334638</v>
          </cell>
          <cell r="F19">
            <v>38.339999999999996</v>
          </cell>
        </row>
        <row r="20">
          <cell r="A20">
            <v>43647</v>
          </cell>
          <cell r="B20">
            <v>20381</v>
          </cell>
          <cell r="C20">
            <v>18157</v>
          </cell>
          <cell r="D20">
            <v>1.1224871950212039</v>
          </cell>
          <cell r="F20">
            <v>38.339999999999996</v>
          </cell>
        </row>
        <row r="21">
          <cell r="A21">
            <v>43678</v>
          </cell>
          <cell r="B21">
            <v>19368</v>
          </cell>
          <cell r="C21">
            <v>17081</v>
          </cell>
          <cell r="D21">
            <v>1.1338914583455302</v>
          </cell>
          <cell r="F21">
            <v>42.187999999999995</v>
          </cell>
        </row>
        <row r="22">
          <cell r="A22">
            <v>43709</v>
          </cell>
          <cell r="B22">
            <v>18833</v>
          </cell>
          <cell r="C22">
            <v>16723</v>
          </cell>
          <cell r="D22">
            <v>1.1261735334569156</v>
          </cell>
          <cell r="F22">
            <v>42.187999999999995</v>
          </cell>
        </row>
        <row r="23">
          <cell r="A23">
            <v>43739</v>
          </cell>
          <cell r="B23">
            <v>19569</v>
          </cell>
          <cell r="C23">
            <v>17439</v>
          </cell>
          <cell r="D23">
            <v>1.1221400309650782</v>
          </cell>
          <cell r="F23">
            <v>42.187999999999995</v>
          </cell>
        </row>
        <row r="24">
          <cell r="A24">
            <v>43770</v>
          </cell>
          <cell r="B24">
            <v>18695</v>
          </cell>
          <cell r="C24">
            <v>16633</v>
          </cell>
          <cell r="D24">
            <v>1.1239704202489027</v>
          </cell>
          <cell r="F24">
            <v>45.550999999999995</v>
          </cell>
        </row>
        <row r="25">
          <cell r="A25">
            <v>43800</v>
          </cell>
          <cell r="B25">
            <v>17569</v>
          </cell>
          <cell r="C25">
            <v>15672</v>
          </cell>
          <cell r="D25">
            <v>1.1210438999489536</v>
          </cell>
          <cell r="F25">
            <v>48.750999999999998</v>
          </cell>
        </row>
        <row r="26">
          <cell r="A26">
            <v>43831</v>
          </cell>
          <cell r="B26">
            <v>18412</v>
          </cell>
          <cell r="C26">
            <v>16481</v>
          </cell>
          <cell r="D26">
            <v>1.1171652205570051</v>
          </cell>
          <cell r="F26">
            <v>48.750999999999998</v>
          </cell>
        </row>
        <row r="27">
          <cell r="A27">
            <v>43862</v>
          </cell>
          <cell r="B27">
            <v>17696</v>
          </cell>
          <cell r="C27">
            <v>15826</v>
          </cell>
          <cell r="D27">
            <v>1.1181599898900543</v>
          </cell>
          <cell r="F27">
            <v>48.750999999999998</v>
          </cell>
        </row>
        <row r="28">
          <cell r="A28">
            <v>43891</v>
          </cell>
          <cell r="B28">
            <v>18299</v>
          </cell>
          <cell r="C28">
            <v>16224</v>
          </cell>
          <cell r="D28">
            <v>1.127896942800789</v>
          </cell>
          <cell r="F28">
            <v>58.198999999999998</v>
          </cell>
        </row>
        <row r="29">
          <cell r="A29">
            <v>43922</v>
          </cell>
          <cell r="B29">
            <v>14217</v>
          </cell>
          <cell r="C29">
            <v>12640</v>
          </cell>
          <cell r="D29">
            <v>1.124762658227848</v>
          </cell>
          <cell r="F29">
            <v>58.198999999999998</v>
          </cell>
        </row>
        <row r="30">
          <cell r="A30">
            <v>43952</v>
          </cell>
          <cell r="B30">
            <v>17503</v>
          </cell>
          <cell r="C30">
            <v>15632</v>
          </cell>
          <cell r="D30">
            <v>1.1196903787103378</v>
          </cell>
          <cell r="F30">
            <v>64.956999999999994</v>
          </cell>
        </row>
        <row r="31">
          <cell r="A31">
            <v>43983</v>
          </cell>
          <cell r="B31">
            <v>18651</v>
          </cell>
          <cell r="C31">
            <v>16704</v>
          </cell>
          <cell r="D31">
            <v>1.116558908045977</v>
          </cell>
          <cell r="F31">
            <v>66.316999999999993</v>
          </cell>
        </row>
        <row r="32">
          <cell r="A32">
            <v>44013</v>
          </cell>
          <cell r="B32">
            <v>19421</v>
          </cell>
          <cell r="C32">
            <v>17515</v>
          </cell>
          <cell r="D32">
            <v>1.108821010562375</v>
          </cell>
          <cell r="F32">
            <v>69.218999999999994</v>
          </cell>
        </row>
        <row r="33">
          <cell r="A33">
            <v>44044</v>
          </cell>
          <cell r="B33">
            <v>18821</v>
          </cell>
          <cell r="C33">
            <v>16978</v>
          </cell>
          <cell r="D33">
            <v>1.1085522440805748</v>
          </cell>
          <cell r="F33">
            <v>69.218999999999994</v>
          </cell>
        </row>
        <row r="34">
          <cell r="A34">
            <v>44075</v>
          </cell>
          <cell r="B34">
            <v>18078</v>
          </cell>
          <cell r="C34">
            <v>16234</v>
          </cell>
          <cell r="D34">
            <v>1.1135887643217937</v>
          </cell>
          <cell r="F34">
            <v>77.805999999999997</v>
          </cell>
        </row>
        <row r="35">
          <cell r="A35">
            <v>44105</v>
          </cell>
          <cell r="B35">
            <v>18789</v>
          </cell>
          <cell r="C35">
            <v>16768</v>
          </cell>
          <cell r="D35">
            <v>1.1205271946564885</v>
          </cell>
          <cell r="F35">
            <v>77.805999999999997</v>
          </cell>
        </row>
        <row r="36">
          <cell r="A36">
            <v>44136</v>
          </cell>
          <cell r="B36">
            <v>17822</v>
          </cell>
          <cell r="C36">
            <v>15893</v>
          </cell>
          <cell r="D36">
            <v>1.1213741898949223</v>
          </cell>
          <cell r="F36">
            <v>89.393000000000001</v>
          </cell>
        </row>
        <row r="37">
          <cell r="A37">
            <v>44166</v>
          </cell>
          <cell r="B37">
            <v>17483</v>
          </cell>
          <cell r="C37">
            <v>15698</v>
          </cell>
          <cell r="D37">
            <v>1.1137087527073513</v>
          </cell>
          <cell r="F37">
            <v>101.626</v>
          </cell>
        </row>
        <row r="38">
          <cell r="A38">
            <v>44197</v>
          </cell>
          <cell r="B38">
            <v>17612</v>
          </cell>
          <cell r="C38">
            <v>15914</v>
          </cell>
          <cell r="D38">
            <v>1.1066985044614805</v>
          </cell>
          <cell r="F38">
            <v>101.626</v>
          </cell>
        </row>
        <row r="39">
          <cell r="A39">
            <v>44228</v>
          </cell>
          <cell r="B39">
            <v>16549</v>
          </cell>
          <cell r="C39">
            <v>14877</v>
          </cell>
          <cell r="D39">
            <v>1.1123882503192848</v>
          </cell>
          <cell r="F39">
            <v>101.626</v>
          </cell>
        </row>
        <row r="40">
          <cell r="A40">
            <v>44256</v>
          </cell>
          <cell r="B40">
            <v>18377</v>
          </cell>
          <cell r="C40">
            <v>16505</v>
          </cell>
          <cell r="D40">
            <v>1.113420175704332</v>
          </cell>
          <cell r="F40">
            <v>113.77800000000001</v>
          </cell>
        </row>
        <row r="41">
          <cell r="A41">
            <v>44287</v>
          </cell>
          <cell r="B41">
            <v>18173</v>
          </cell>
          <cell r="C41">
            <v>16220</v>
          </cell>
          <cell r="D41">
            <v>1.120406905055487</v>
          </cell>
          <cell r="F41">
            <v>129.40800000000002</v>
          </cell>
        </row>
        <row r="42">
          <cell r="A42">
            <v>44317</v>
          </cell>
          <cell r="B42">
            <v>19329</v>
          </cell>
          <cell r="C42">
            <v>17272</v>
          </cell>
          <cell r="D42">
            <v>1.1190944881889764</v>
          </cell>
          <cell r="F42">
            <v>133.33600000000001</v>
          </cell>
        </row>
        <row r="43">
          <cell r="A43">
            <v>44348</v>
          </cell>
          <cell r="B43">
            <v>19101</v>
          </cell>
          <cell r="C43">
            <v>16904</v>
          </cell>
          <cell r="D43">
            <v>1.1299692380501656</v>
          </cell>
          <cell r="F43">
            <v>145.709</v>
          </cell>
        </row>
        <row r="44">
          <cell r="A44">
            <v>44378</v>
          </cell>
          <cell r="B44">
            <v>19848</v>
          </cell>
          <cell r="C44">
            <v>17773</v>
          </cell>
          <cell r="D44">
            <v>1.1167501265965227</v>
          </cell>
          <cell r="F44">
            <v>156.94900000000001</v>
          </cell>
        </row>
        <row r="45">
          <cell r="A45">
            <v>44409</v>
          </cell>
          <cell r="B45">
            <v>19066</v>
          </cell>
          <cell r="C45">
            <v>17238</v>
          </cell>
          <cell r="D45">
            <v>1.1060447847778165</v>
          </cell>
          <cell r="F45">
            <v>179.93600000000001</v>
          </cell>
        </row>
        <row r="46">
          <cell r="A46">
            <v>44440</v>
          </cell>
          <cell r="B46">
            <v>17775</v>
          </cell>
          <cell r="C46">
            <v>15963</v>
          </cell>
          <cell r="D46">
            <v>1.1135124976508175</v>
          </cell>
          <cell r="F46">
            <v>187.505</v>
          </cell>
        </row>
        <row r="47">
          <cell r="A47">
            <v>44470</v>
          </cell>
          <cell r="B47">
            <v>17886</v>
          </cell>
          <cell r="C47">
            <v>15923</v>
          </cell>
          <cell r="D47">
            <v>1.1232807887960812</v>
          </cell>
          <cell r="F47">
            <v>194.941</v>
          </cell>
        </row>
        <row r="48">
          <cell r="A48">
            <v>44501</v>
          </cell>
          <cell r="B48">
            <v>17082</v>
          </cell>
          <cell r="C48">
            <v>15473</v>
          </cell>
          <cell r="D48">
            <v>1.1039875912880501</v>
          </cell>
          <cell r="F48">
            <v>199.822</v>
          </cell>
        </row>
        <row r="49">
          <cell r="A49">
            <v>44531</v>
          </cell>
          <cell r="B49">
            <v>16852</v>
          </cell>
          <cell r="C49">
            <v>15317</v>
          </cell>
          <cell r="D49">
            <v>1.1002154468890775</v>
          </cell>
          <cell r="F49">
            <v>236.12200000000001</v>
          </cell>
        </row>
        <row r="50">
          <cell r="A50">
            <v>44562</v>
          </cell>
          <cell r="B50">
            <v>17484</v>
          </cell>
          <cell r="C50">
            <v>15941</v>
          </cell>
          <cell r="D50">
            <v>1.0967944294586287</v>
          </cell>
          <cell r="F50">
            <v>236.12200000000001</v>
          </cell>
        </row>
        <row r="51">
          <cell r="A51">
            <v>44593</v>
          </cell>
          <cell r="B51">
            <v>16723</v>
          </cell>
          <cell r="C51">
            <v>15119</v>
          </cell>
          <cell r="D51">
            <v>1.1060916727296779</v>
          </cell>
          <cell r="F51">
            <v>251.72200000000001</v>
          </cell>
        </row>
        <row r="52">
          <cell r="A52">
            <v>44621</v>
          </cell>
          <cell r="B52">
            <v>18261</v>
          </cell>
          <cell r="C52">
            <v>16506</v>
          </cell>
          <cell r="D52">
            <v>1.1063249727371864</v>
          </cell>
          <cell r="F52">
            <v>268.31209999999999</v>
          </cell>
        </row>
        <row r="53">
          <cell r="A53">
            <v>44652</v>
          </cell>
          <cell r="B53">
            <v>17370</v>
          </cell>
          <cell r="C53">
            <v>15811</v>
          </cell>
          <cell r="D53">
            <v>1.0986022389475683</v>
          </cell>
          <cell r="F53">
            <v>282.80009999999999</v>
          </cell>
        </row>
        <row r="54">
          <cell r="A54">
            <v>44682</v>
          </cell>
          <cell r="B54">
            <v>18667</v>
          </cell>
          <cell r="C54">
            <v>17042</v>
          </cell>
          <cell r="D54">
            <v>1.0953526581387161</v>
          </cell>
          <cell r="F54">
            <v>502.63990000000001</v>
          </cell>
        </row>
        <row r="55">
          <cell r="A55">
            <v>44713</v>
          </cell>
          <cell r="B55">
            <v>18381</v>
          </cell>
          <cell r="C55">
            <v>16824</v>
          </cell>
          <cell r="D55">
            <v>1.0925463623395151</v>
          </cell>
          <cell r="F55">
            <v>713.81389999999999</v>
          </cell>
        </row>
        <row r="56">
          <cell r="A56">
            <v>44743</v>
          </cell>
          <cell r="B56">
            <v>18313</v>
          </cell>
          <cell r="C56">
            <v>16672</v>
          </cell>
          <cell r="D56">
            <v>1.0984285028790788</v>
          </cell>
          <cell r="F56">
            <v>786.44989999999996</v>
          </cell>
        </row>
        <row r="57">
          <cell r="A57">
            <v>44774</v>
          </cell>
          <cell r="B57">
            <v>18452</v>
          </cell>
          <cell r="C57">
            <v>16825</v>
          </cell>
          <cell r="D57">
            <v>1.0967013372956909</v>
          </cell>
          <cell r="F57">
            <v>994.68189999999993</v>
          </cell>
        </row>
        <row r="58">
          <cell r="A58">
            <v>44805</v>
          </cell>
          <cell r="B58">
            <v>16243</v>
          </cell>
          <cell r="C58">
            <v>14711</v>
          </cell>
          <cell r="D58">
            <v>1.1041397593637414</v>
          </cell>
          <cell r="F58">
            <v>1463.2399</v>
          </cell>
        </row>
        <row r="59">
          <cell r="A59">
            <v>44835</v>
          </cell>
          <cell r="B59">
            <v>17146</v>
          </cell>
          <cell r="C59">
            <v>15563</v>
          </cell>
          <cell r="D59">
            <v>1.1017156075306818</v>
          </cell>
          <cell r="F59">
            <v>1504.0009</v>
          </cell>
        </row>
        <row r="60">
          <cell r="A60">
            <v>44866</v>
          </cell>
          <cell r="B60">
            <v>16608</v>
          </cell>
          <cell r="C60">
            <v>14938</v>
          </cell>
          <cell r="D60">
            <v>1.1117954210737715</v>
          </cell>
          <cell r="F60">
            <v>1574.3439000000001</v>
          </cell>
        </row>
        <row r="61">
          <cell r="A61">
            <v>44896</v>
          </cell>
          <cell r="B61">
            <v>14939</v>
          </cell>
          <cell r="C61">
            <v>13679</v>
          </cell>
          <cell r="D61">
            <v>1.0921119964909716</v>
          </cell>
          <cell r="F61">
            <v>1899.0429000000001</v>
          </cell>
        </row>
        <row r="62">
          <cell r="A62">
            <v>44927</v>
          </cell>
          <cell r="B62">
            <v>15428</v>
          </cell>
          <cell r="C62">
            <v>14158</v>
          </cell>
          <cell r="D62">
            <v>1.0897019353015962</v>
          </cell>
          <cell r="F62">
            <v>1899.0429000000001</v>
          </cell>
        </row>
        <row r="63">
          <cell r="A63">
            <v>44958</v>
          </cell>
          <cell r="B63">
            <v>14425</v>
          </cell>
          <cell r="C63">
            <v>13157</v>
          </cell>
          <cell r="D63">
            <v>1.0963745534696359</v>
          </cell>
          <cell r="F63">
            <v>3017.3569000000002</v>
          </cell>
        </row>
        <row r="64">
          <cell r="A64">
            <v>44986</v>
          </cell>
          <cell r="B64">
            <v>16598</v>
          </cell>
          <cell r="C64">
            <v>15163</v>
          </cell>
          <cell r="D64">
            <v>1.0946382641957397</v>
          </cell>
          <cell r="F64">
            <v>4326.1719000000003</v>
          </cell>
        </row>
        <row r="65">
          <cell r="A65">
            <v>45017</v>
          </cell>
          <cell r="B65">
            <v>15450</v>
          </cell>
          <cell r="C65">
            <v>14119</v>
          </cell>
          <cell r="D65">
            <v>1.0942701324456405</v>
          </cell>
          <cell r="F65">
            <v>4664.9598999999998</v>
          </cell>
        </row>
        <row r="66">
          <cell r="A66">
            <v>45047</v>
          </cell>
          <cell r="B66">
            <v>16578</v>
          </cell>
          <cell r="C66">
            <v>15305</v>
          </cell>
          <cell r="D66">
            <v>1.0831754328650767</v>
          </cell>
          <cell r="F66">
            <v>4697.9159</v>
          </cell>
        </row>
        <row r="67">
          <cell r="A67">
            <v>45078</v>
          </cell>
          <cell r="B67">
            <v>17112</v>
          </cell>
          <cell r="C67">
            <v>15728</v>
          </cell>
          <cell r="D67">
            <v>1.0879959308240081</v>
          </cell>
          <cell r="F67">
            <v>4876.2618999999995</v>
          </cell>
        </row>
        <row r="68">
          <cell r="A68">
            <v>45108</v>
          </cell>
          <cell r="B68">
            <v>17298</v>
          </cell>
          <cell r="C68">
            <v>15811</v>
          </cell>
          <cell r="D68">
            <v>1.0940484472835368</v>
          </cell>
          <cell r="F68">
            <v>5103.7568999999994</v>
          </cell>
        </row>
        <row r="69">
          <cell r="A69">
            <v>45139</v>
          </cell>
          <cell r="B69">
            <v>16862</v>
          </cell>
          <cell r="C69">
            <v>15376</v>
          </cell>
          <cell r="D69">
            <v>1.0966441207075963</v>
          </cell>
          <cell r="F69">
            <v>5583.6948999999995</v>
          </cell>
          <cell r="I69" t="str">
            <v>Electricty cost</v>
          </cell>
          <cell r="J69" t="str">
            <v>Projection based on announced tariffs by NERSA</v>
          </cell>
        </row>
        <row r="70">
          <cell r="A70">
            <v>45170</v>
          </cell>
          <cell r="B70">
            <v>15804</v>
          </cell>
          <cell r="C70">
            <v>14239</v>
          </cell>
          <cell r="D70">
            <v>1.1099094037502633</v>
          </cell>
          <cell r="F70">
            <v>5784.2343999999994</v>
          </cell>
        </row>
        <row r="71">
          <cell r="A71">
            <v>45200</v>
          </cell>
          <cell r="B71">
            <v>17250</v>
          </cell>
          <cell r="C71">
            <v>15522</v>
          </cell>
          <cell r="D71">
            <v>1.1113258600695786</v>
          </cell>
          <cell r="F71">
            <v>6025.288599999999</v>
          </cell>
        </row>
        <row r="72">
          <cell r="A72">
            <v>45231</v>
          </cell>
          <cell r="B72">
            <v>16060</v>
          </cell>
          <cell r="C72">
            <v>14563</v>
          </cell>
          <cell r="D72">
            <v>1.1027947538281948</v>
          </cell>
          <cell r="F72">
            <v>6041.2379999999994</v>
          </cell>
        </row>
        <row r="73">
          <cell r="A73">
            <v>45261</v>
          </cell>
          <cell r="B73">
            <v>15792</v>
          </cell>
          <cell r="C73">
            <v>14487</v>
          </cell>
          <cell r="D73">
            <v>1.0900807620625388</v>
          </cell>
          <cell r="F73">
            <v>6389.012999999999</v>
          </cell>
        </row>
        <row r="74">
          <cell r="A74">
            <v>45292</v>
          </cell>
          <cell r="B74">
            <v>15603</v>
          </cell>
          <cell r="C74">
            <v>14442</v>
          </cell>
          <cell r="D74">
            <v>1.0803905276277523</v>
          </cell>
          <cell r="F74">
            <v>6447.7559999999994</v>
          </cell>
        </row>
        <row r="75">
          <cell r="A75">
            <v>45323</v>
          </cell>
          <cell r="B75">
            <v>14835</v>
          </cell>
          <cell r="C75">
            <v>13648</v>
          </cell>
          <cell r="D75">
            <v>1.08697245017585</v>
          </cell>
          <cell r="F75">
            <v>6516.9409999999998</v>
          </cell>
        </row>
        <row r="76">
          <cell r="A76">
            <v>45352</v>
          </cell>
          <cell r="B76">
            <v>16618</v>
          </cell>
          <cell r="C76">
            <v>15055</v>
          </cell>
          <cell r="D76">
            <v>1.1038193291265361</v>
          </cell>
          <cell r="F76">
            <v>6993.8739999999998</v>
          </cell>
        </row>
        <row r="77">
          <cell r="A77">
            <v>45383</v>
          </cell>
          <cell r="B77">
            <v>16292</v>
          </cell>
          <cell r="C77">
            <v>14933</v>
          </cell>
          <cell r="D77">
            <v>1.0910064956807071</v>
          </cell>
          <cell r="F77">
            <v>7201.2139999999999</v>
          </cell>
        </row>
        <row r="78">
          <cell r="A78">
            <v>45413</v>
          </cell>
          <cell r="B78">
            <v>17437</v>
          </cell>
          <cell r="C78">
            <v>15940</v>
          </cell>
          <cell r="D78">
            <v>1.0939146800501882</v>
          </cell>
          <cell r="F78">
            <v>7249.6059999999998</v>
          </cell>
        </row>
        <row r="79">
          <cell r="A79">
            <v>45444</v>
          </cell>
          <cell r="B79">
            <v>18248</v>
          </cell>
          <cell r="C79">
            <v>16396</v>
          </cell>
          <cell r="D79">
            <v>1.1129543791168577</v>
          </cell>
          <cell r="F79">
            <v>7725.9449999999997</v>
          </cell>
        </row>
        <row r="80">
          <cell r="A80">
            <v>45474</v>
          </cell>
          <cell r="B80">
            <v>18967</v>
          </cell>
          <cell r="C80">
            <v>17046</v>
          </cell>
          <cell r="D80">
            <v>1.112695060424733</v>
          </cell>
          <cell r="F80">
            <v>8536.3723599999994</v>
          </cell>
        </row>
        <row r="81">
          <cell r="A81">
            <v>45505</v>
          </cell>
          <cell r="B81">
            <v>18108</v>
          </cell>
          <cell r="C81">
            <v>16114</v>
          </cell>
          <cell r="D81">
            <v>1.1237433287824252</v>
          </cell>
          <cell r="F81">
            <v>9194.2433600000004</v>
          </cell>
        </row>
        <row r="82">
          <cell r="A82">
            <v>45536</v>
          </cell>
          <cell r="B82">
            <v>17278</v>
          </cell>
          <cell r="C82">
            <v>15144</v>
          </cell>
          <cell r="D82">
            <v>1.1409138932910723</v>
          </cell>
          <cell r="F82">
            <v>9731.5547600000009</v>
          </cell>
        </row>
        <row r="83">
          <cell r="A83">
            <v>45566</v>
          </cell>
          <cell r="B83">
            <v>17755</v>
          </cell>
          <cell r="C83">
            <v>15536</v>
          </cell>
          <cell r="D83">
            <v>1.1428295571575695</v>
          </cell>
          <cell r="F83">
            <v>10054.47176</v>
          </cell>
          <cell r="I83">
            <v>85.11561595437766</v>
          </cell>
        </row>
        <row r="84">
          <cell r="A84">
            <v>45597</v>
          </cell>
          <cell r="B84">
            <v>17278</v>
          </cell>
          <cell r="C84">
            <v>15007</v>
          </cell>
          <cell r="D84">
            <v>1.1513293796228428</v>
          </cell>
          <cell r="F84">
            <v>10814.315360000001</v>
          </cell>
          <cell r="I84">
            <v>95.950105769932165</v>
          </cell>
        </row>
        <row r="85">
          <cell r="A85">
            <v>45627</v>
          </cell>
          <cell r="B85">
            <v>16388</v>
          </cell>
          <cell r="C85">
            <v>14368</v>
          </cell>
          <cell r="D85">
            <v>1.1405902004454342</v>
          </cell>
          <cell r="F85">
            <v>10828.782360000001</v>
          </cell>
          <cell r="I85">
            <v>105.62464816629485</v>
          </cell>
        </row>
        <row r="86">
          <cell r="A86">
            <v>45658</v>
          </cell>
          <cell r="B86">
            <v>16631</v>
          </cell>
          <cell r="C86">
            <v>14553</v>
          </cell>
          <cell r="D86">
            <v>1.1427884285027141</v>
          </cell>
          <cell r="F86">
            <v>11683.327060000001</v>
          </cell>
          <cell r="I86">
            <v>122.74852355999819</v>
          </cell>
        </row>
        <row r="87">
          <cell r="A87">
            <v>45689</v>
          </cell>
          <cell r="B87">
            <v>15308</v>
          </cell>
          <cell r="C87">
            <v>13478</v>
          </cell>
          <cell r="D87">
            <v>1.1357768214868675</v>
          </cell>
          <cell r="F87">
            <v>12531.903060000001</v>
          </cell>
          <cell r="I87">
            <v>136.8554307036587</v>
          </cell>
        </row>
        <row r="88">
          <cell r="A88">
            <v>45717</v>
          </cell>
          <cell r="B88">
            <v>17286</v>
          </cell>
          <cell r="C88">
            <v>15225</v>
          </cell>
          <cell r="D88">
            <v>1.1353694581280789</v>
          </cell>
          <cell r="F88">
            <v>13015.841060000001</v>
          </cell>
          <cell r="I88">
            <v>160.41645073127091</v>
          </cell>
        </row>
        <row r="89">
          <cell r="A89">
            <v>45748</v>
          </cell>
          <cell r="B89">
            <v>16650</v>
          </cell>
          <cell r="C89">
            <v>14793</v>
          </cell>
          <cell r="D89">
            <v>1.1255323463800446</v>
          </cell>
          <cell r="F89">
            <v>14134.60806</v>
          </cell>
          <cell r="I89">
            <v>178.62937018706219</v>
          </cell>
        </row>
        <row r="90">
          <cell r="A90">
            <v>45778</v>
          </cell>
          <cell r="B90">
            <v>17829</v>
          </cell>
          <cell r="C90">
            <v>15781</v>
          </cell>
          <cell r="D90">
            <v>1.1297763132881313</v>
          </cell>
          <cell r="F90">
            <v>14901.54206</v>
          </cell>
          <cell r="I90">
            <v>201.3867519488939</v>
          </cell>
          <cell r="J90">
            <v>201.3867519488939</v>
          </cell>
        </row>
        <row r="91">
          <cell r="A91">
            <v>45809</v>
          </cell>
          <cell r="B91">
            <v>17962</v>
          </cell>
          <cell r="C91">
            <v>15649</v>
          </cell>
          <cell r="D91">
            <v>1.1478049715636782</v>
          </cell>
          <cell r="F91">
            <v>14926.69246</v>
          </cell>
          <cell r="J91">
            <v>219.02823141961699</v>
          </cell>
        </row>
        <row r="92">
          <cell r="A92">
            <v>45839</v>
          </cell>
          <cell r="B92">
            <v>18260</v>
          </cell>
          <cell r="C92">
            <v>15973</v>
          </cell>
          <cell r="D92">
            <v>1.143179114756151</v>
          </cell>
          <cell r="F92">
            <v>14957.38546</v>
          </cell>
          <cell r="J92">
            <v>238.36842425396918</v>
          </cell>
        </row>
        <row r="93">
          <cell r="A93">
            <v>45870</v>
          </cell>
          <cell r="B93">
            <v>17517</v>
          </cell>
          <cell r="C93">
            <v>15234</v>
          </cell>
          <cell r="D93">
            <v>1.1498621504529343</v>
          </cell>
          <cell r="F93">
            <v>15642.84016</v>
          </cell>
        </row>
        <row r="94">
          <cell r="A94">
            <v>45901</v>
          </cell>
        </row>
        <row r="95">
          <cell r="A95">
            <v>45931</v>
          </cell>
        </row>
        <row r="96">
          <cell r="A96">
            <v>45962</v>
          </cell>
        </row>
        <row r="97">
          <cell r="A97">
            <v>45992</v>
          </cell>
        </row>
        <row r="98">
          <cell r="A98">
            <v>46023</v>
          </cell>
        </row>
        <row r="99">
          <cell r="A99">
            <v>46054</v>
          </cell>
        </row>
        <row r="100">
          <cell r="A100">
            <v>46082</v>
          </cell>
        </row>
        <row r="101">
          <cell r="A101">
            <v>46113</v>
          </cell>
        </row>
        <row r="102">
          <cell r="A102">
            <v>46143</v>
          </cell>
        </row>
        <row r="103">
          <cell r="A103">
            <v>46174</v>
          </cell>
        </row>
        <row r="104">
          <cell r="A104">
            <v>46204</v>
          </cell>
        </row>
        <row r="105">
          <cell r="A105">
            <v>46235</v>
          </cell>
        </row>
        <row r="106">
          <cell r="A106">
            <v>46266</v>
          </cell>
        </row>
        <row r="107">
          <cell r="A107">
            <v>46296</v>
          </cell>
        </row>
        <row r="108">
          <cell r="A108">
            <v>46327</v>
          </cell>
        </row>
        <row r="109">
          <cell r="A109">
            <v>46357</v>
          </cell>
        </row>
        <row r="110">
          <cell r="A110">
            <v>46388</v>
          </cell>
        </row>
        <row r="111">
          <cell r="A111">
            <v>46419</v>
          </cell>
        </row>
        <row r="112">
          <cell r="A112">
            <v>46447</v>
          </cell>
        </row>
        <row r="113">
          <cell r="A113">
            <v>46478</v>
          </cell>
        </row>
        <row r="114">
          <cell r="A114">
            <v>46508</v>
          </cell>
        </row>
        <row r="115">
          <cell r="A115">
            <v>46539</v>
          </cell>
        </row>
        <row r="116">
          <cell r="A116">
            <v>46569</v>
          </cell>
        </row>
        <row r="117">
          <cell r="A117">
            <v>46600</v>
          </cell>
        </row>
        <row r="118">
          <cell r="A118">
            <v>46631</v>
          </cell>
        </row>
        <row r="119">
          <cell r="A119">
            <v>46661</v>
          </cell>
        </row>
        <row r="120">
          <cell r="A120">
            <v>46692</v>
          </cell>
        </row>
        <row r="121">
          <cell r="A121">
            <v>46722</v>
          </cell>
        </row>
        <row r="122">
          <cell r="A122">
            <v>46753</v>
          </cell>
        </row>
        <row r="123">
          <cell r="A123">
            <v>46784</v>
          </cell>
        </row>
        <row r="124">
          <cell r="A124">
            <v>46813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C1834-91CB-4275-B3B0-E2C53460927C}">
  <dimension ref="B3:N7"/>
  <sheetViews>
    <sheetView workbookViewId="0">
      <selection activeCell="E26" sqref="E26"/>
    </sheetView>
  </sheetViews>
  <sheetFormatPr defaultRowHeight="14.5"/>
  <cols>
    <col min="2" max="2" width="41.90625" customWidth="1"/>
  </cols>
  <sheetData>
    <row r="3" spans="2:14">
      <c r="B3" s="3"/>
      <c r="I3" s="4" t="s">
        <v>5</v>
      </c>
      <c r="J3" s="4"/>
      <c r="K3" s="4"/>
      <c r="L3" s="4"/>
      <c r="M3" s="4"/>
      <c r="N3" s="4"/>
    </row>
    <row r="4" spans="2:14">
      <c r="B4" s="5"/>
      <c r="C4" s="6">
        <v>2019</v>
      </c>
      <c r="D4" s="6">
        <v>2020</v>
      </c>
      <c r="E4" s="6">
        <v>2021</v>
      </c>
      <c r="F4" s="6">
        <v>2022</v>
      </c>
      <c r="G4" s="6">
        <v>2023</v>
      </c>
      <c r="H4" s="6">
        <v>2024</v>
      </c>
      <c r="I4" s="7">
        <v>2025</v>
      </c>
      <c r="J4" s="7">
        <v>2026</v>
      </c>
      <c r="K4" s="7">
        <v>2027</v>
      </c>
      <c r="L4" s="7">
        <v>2028</v>
      </c>
      <c r="M4" s="7">
        <v>2029</v>
      </c>
      <c r="N4" s="7">
        <v>2030</v>
      </c>
    </row>
    <row r="5" spans="2:14">
      <c r="B5" s="8" t="s">
        <v>6</v>
      </c>
      <c r="C5" s="9">
        <v>103.59296285344232</v>
      </c>
      <c r="D5" s="9">
        <v>121.96278827393043</v>
      </c>
      <c r="E5" s="9">
        <v>115.49650106740239</v>
      </c>
      <c r="F5" s="9">
        <v>109.25598072459047</v>
      </c>
      <c r="G5" s="9">
        <v>108.16928448814892</v>
      </c>
      <c r="H5" s="9">
        <v>108.51679192646978</v>
      </c>
      <c r="I5" s="10">
        <v>110.07467899203367</v>
      </c>
      <c r="J5" s="10">
        <v>110.90598839228387</v>
      </c>
      <c r="K5" s="10">
        <v>111.46722390635512</v>
      </c>
      <c r="L5" s="10">
        <v>112.0342532065567</v>
      </c>
      <c r="M5" s="10">
        <v>112.59516890801437</v>
      </c>
      <c r="N5" s="10">
        <v>113.29188766624405</v>
      </c>
    </row>
    <row r="6" spans="2:14">
      <c r="B6" s="8" t="s">
        <v>7</v>
      </c>
      <c r="C6" s="11">
        <v>54.53887449548526</v>
      </c>
      <c r="D6" s="11">
        <v>64.113529068218241</v>
      </c>
      <c r="E6" s="11">
        <v>63.194734681617689</v>
      </c>
      <c r="F6" s="11">
        <v>63.414767281820879</v>
      </c>
      <c r="G6" s="11">
        <v>67.447609311997155</v>
      </c>
      <c r="H6" s="9">
        <v>69.472032536083972</v>
      </c>
      <c r="I6" s="10">
        <v>73.625887560980459</v>
      </c>
      <c r="J6" s="10">
        <v>76.719513511296839</v>
      </c>
      <c r="K6" s="10">
        <v>78.353273989166453</v>
      </c>
      <c r="L6" s="10">
        <v>79.716772867223582</v>
      </c>
      <c r="M6" s="10">
        <v>80.900193921613081</v>
      </c>
      <c r="N6" s="10">
        <v>82.037029202486238</v>
      </c>
    </row>
    <row r="7" spans="2:14">
      <c r="B7" s="8" t="s">
        <v>8</v>
      </c>
      <c r="C7" s="9">
        <v>83.767906718986936</v>
      </c>
      <c r="D7" s="9">
        <v>98.895167408705575</v>
      </c>
      <c r="E7" s="9">
        <v>93.983487307772563</v>
      </c>
      <c r="F7" s="9">
        <v>89.896350838959634</v>
      </c>
      <c r="G7" s="9">
        <v>91.253006365634633</v>
      </c>
      <c r="H7" s="9">
        <v>92.342809341706115</v>
      </c>
      <c r="I7" s="10">
        <v>95.056926074128398</v>
      </c>
      <c r="J7" s="10">
        <v>96.709228142602356</v>
      </c>
      <c r="K7" s="10">
        <v>97.511570462451218</v>
      </c>
      <c r="L7" s="10">
        <v>98.227523903004069</v>
      </c>
      <c r="M7" s="10">
        <v>98.868354791284546</v>
      </c>
      <c r="N7" s="10">
        <v>99.584473598217102</v>
      </c>
    </row>
  </sheetData>
  <mergeCells count="1">
    <mergeCell ref="I3:N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627FA-B843-4B47-9225-5060696222AD}">
  <dimension ref="A2:C18"/>
  <sheetViews>
    <sheetView workbookViewId="0">
      <selection activeCell="F2" sqref="F2"/>
    </sheetView>
  </sheetViews>
  <sheetFormatPr defaultRowHeight="14.5"/>
  <sheetData>
    <row r="2" spans="1:3">
      <c r="A2" s="12"/>
      <c r="B2" s="13" t="s">
        <v>9</v>
      </c>
      <c r="C2" s="13" t="s">
        <v>10</v>
      </c>
    </row>
    <row r="3" spans="1:3">
      <c r="A3" s="14" t="s">
        <v>11</v>
      </c>
      <c r="B3" s="15">
        <v>51.393104627904549</v>
      </c>
      <c r="C3" s="16"/>
    </row>
    <row r="4" spans="1:3">
      <c r="A4" s="14" t="s">
        <v>12</v>
      </c>
      <c r="B4" s="15">
        <v>57.123915420631221</v>
      </c>
      <c r="C4" s="16"/>
    </row>
    <row r="5" spans="1:3">
      <c r="A5" s="14" t="s">
        <v>13</v>
      </c>
      <c r="B5" s="15">
        <v>70.108865849213842</v>
      </c>
      <c r="C5" s="16"/>
    </row>
    <row r="6" spans="1:3">
      <c r="A6" s="14" t="s">
        <v>14</v>
      </c>
      <c r="B6" s="15">
        <v>67.695301248674582</v>
      </c>
      <c r="C6" s="16"/>
    </row>
    <row r="7" spans="1:3">
      <c r="A7" s="14" t="s">
        <v>15</v>
      </c>
      <c r="B7" s="15">
        <v>70.409206233464374</v>
      </c>
      <c r="C7" s="15">
        <v>70.458477903613925</v>
      </c>
    </row>
    <row r="8" spans="1:3">
      <c r="A8" s="14" t="s">
        <v>16</v>
      </c>
      <c r="B8" s="15">
        <v>73.926439735490533</v>
      </c>
      <c r="C8" s="15">
        <v>74.156276830546133</v>
      </c>
    </row>
    <row r="9" spans="1:3">
      <c r="A9" s="14" t="s">
        <v>17</v>
      </c>
      <c r="B9" s="15">
        <v>76.956062442151918</v>
      </c>
      <c r="C9" s="15">
        <v>76.869828735032911</v>
      </c>
    </row>
    <row r="10" spans="1:3">
      <c r="A10" s="14" t="s">
        <v>18</v>
      </c>
      <c r="B10" s="15">
        <v>77.944466594829976</v>
      </c>
      <c r="C10" s="15">
        <v>77.367811794651658</v>
      </c>
    </row>
    <row r="11" spans="1:3">
      <c r="A11" s="14" t="s">
        <v>19</v>
      </c>
      <c r="B11" s="15">
        <v>77.720111193057747</v>
      </c>
      <c r="C11" s="15">
        <v>77.194286978010638</v>
      </c>
    </row>
    <row r="12" spans="1:3">
      <c r="A12" s="14" t="s">
        <v>20</v>
      </c>
      <c r="B12" s="15">
        <v>77.445663473120348</v>
      </c>
      <c r="C12" s="15">
        <v>76.705833946848927</v>
      </c>
    </row>
    <row r="13" spans="1:3">
      <c r="A13" s="14" t="s">
        <v>21</v>
      </c>
      <c r="B13" s="15">
        <v>77.029032170685454</v>
      </c>
      <c r="C13" s="15">
        <v>75.904132555355773</v>
      </c>
    </row>
    <row r="14" spans="1:3">
      <c r="A14" s="14" t="s">
        <v>22</v>
      </c>
      <c r="B14" s="15">
        <v>76.065377608975837</v>
      </c>
      <c r="C14" s="15">
        <v>74.385989416257019</v>
      </c>
    </row>
    <row r="15" spans="1:3">
      <c r="A15" s="14" t="s">
        <v>23</v>
      </c>
      <c r="B15" s="15">
        <v>74.65112993999098</v>
      </c>
      <c r="C15" s="15">
        <v>72.584759634291117</v>
      </c>
    </row>
    <row r="16" spans="1:3">
      <c r="A16" s="14" t="s">
        <v>24</v>
      </c>
      <c r="B16" s="15">
        <v>72.862353885826124</v>
      </c>
      <c r="C16" s="15">
        <v>70.387072383054033</v>
      </c>
    </row>
    <row r="17" spans="1:3">
      <c r="A17" s="14" t="s">
        <v>25</v>
      </c>
      <c r="B17" s="15">
        <v>70.608017769147537</v>
      </c>
      <c r="C17" s="15">
        <v>67.814113715364243</v>
      </c>
    </row>
    <row r="18" spans="1:3">
      <c r="A18" s="13" t="s">
        <v>26</v>
      </c>
      <c r="B18" s="15">
        <v>67.912201484797265</v>
      </c>
      <c r="C18" s="16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A8CE6-CB5E-47DC-B8A6-1C6B4A12E3D3}">
  <dimension ref="A1:F21"/>
  <sheetViews>
    <sheetView workbookViewId="0">
      <selection activeCell="C32" sqref="C32"/>
    </sheetView>
  </sheetViews>
  <sheetFormatPr defaultColWidth="9.1796875" defaultRowHeight="14"/>
  <cols>
    <col min="1" max="1" width="9.1796875" style="17"/>
    <col min="2" max="2" width="28" style="17" bestFit="1" customWidth="1"/>
    <col min="3" max="3" width="39.1796875" style="17" bestFit="1" customWidth="1"/>
    <col min="4" max="4" width="26.26953125" style="17" bestFit="1" customWidth="1"/>
    <col min="5" max="5" width="29.1796875" style="17" bestFit="1" customWidth="1"/>
    <col min="6" max="6" width="35.7265625" style="17" bestFit="1" customWidth="1"/>
    <col min="7" max="16384" width="9.1796875" style="17"/>
  </cols>
  <sheetData>
    <row r="1" spans="1:6">
      <c r="A1" s="1" t="s">
        <v>27</v>
      </c>
      <c r="B1" s="1"/>
      <c r="C1" s="1"/>
    </row>
    <row r="2" spans="1:6">
      <c r="B2" s="17" t="s">
        <v>28</v>
      </c>
    </row>
    <row r="3" spans="1:6">
      <c r="A3" s="17" t="s">
        <v>29</v>
      </c>
      <c r="B3" s="18">
        <v>-1.5193740562755944</v>
      </c>
      <c r="C3" s="19"/>
      <c r="E3" s="20"/>
      <c r="F3" s="21"/>
    </row>
    <row r="4" spans="1:6">
      <c r="A4" s="17" t="s">
        <v>30</v>
      </c>
      <c r="B4" s="18">
        <v>-0.92285513180690937</v>
      </c>
      <c r="C4" s="19"/>
      <c r="E4" s="20"/>
      <c r="F4" s="21"/>
    </row>
    <row r="5" spans="1:6">
      <c r="A5" s="17" t="s">
        <v>31</v>
      </c>
      <c r="B5" s="18">
        <v>-1.2796265713654551</v>
      </c>
      <c r="C5" s="19"/>
      <c r="E5" s="20"/>
      <c r="F5" s="21"/>
    </row>
    <row r="6" spans="1:6">
      <c r="A6" s="17" t="s">
        <v>32</v>
      </c>
      <c r="B6" s="18">
        <v>-0.71168660060506617</v>
      </c>
      <c r="C6" s="19"/>
      <c r="E6" s="20"/>
      <c r="F6" s="21"/>
    </row>
    <row r="7" spans="1:6">
      <c r="A7" s="17" t="s">
        <v>33</v>
      </c>
      <c r="B7" s="18">
        <v>-0.47328642294812012</v>
      </c>
      <c r="C7" s="19"/>
      <c r="E7" s="20"/>
      <c r="F7" s="21"/>
    </row>
    <row r="8" spans="1:6">
      <c r="A8" s="17" t="s">
        <v>34</v>
      </c>
      <c r="B8" s="18">
        <v>-0.30419963845033471</v>
      </c>
      <c r="C8" s="19"/>
      <c r="E8" s="20"/>
      <c r="F8" s="21"/>
    </row>
    <row r="9" spans="1:6">
      <c r="A9" s="17" t="s">
        <v>35</v>
      </c>
      <c r="B9" s="18">
        <v>-9.9696997912142871E-3</v>
      </c>
      <c r="C9" s="19"/>
      <c r="E9" s="20"/>
      <c r="F9" s="21"/>
    </row>
    <row r="10" spans="1:6">
      <c r="A10" s="17" t="s">
        <v>36</v>
      </c>
      <c r="B10" s="18">
        <v>-0.37719501067360611</v>
      </c>
      <c r="C10" s="19"/>
      <c r="E10" s="20"/>
      <c r="F10" s="21"/>
    </row>
    <row r="11" spans="1:6">
      <c r="A11" s="17" t="s">
        <v>11</v>
      </c>
      <c r="B11" s="18">
        <v>-5.2360271236151022E-2</v>
      </c>
      <c r="C11" s="19"/>
      <c r="E11" s="20"/>
      <c r="F11" s="21"/>
    </row>
    <row r="12" spans="1:6">
      <c r="A12" s="17" t="s">
        <v>12</v>
      </c>
      <c r="B12" s="18">
        <v>-1.2891075824041534</v>
      </c>
      <c r="C12" s="19"/>
      <c r="E12" s="20"/>
      <c r="F12" s="21"/>
    </row>
    <row r="13" spans="1:6">
      <c r="A13" s="17" t="s">
        <v>13</v>
      </c>
      <c r="B13" s="18">
        <v>-5.5959819662812578</v>
      </c>
      <c r="C13" s="19"/>
      <c r="E13" s="20"/>
      <c r="F13" s="21"/>
    </row>
    <row r="14" spans="1:6">
      <c r="A14" s="17" t="s">
        <v>14</v>
      </c>
      <c r="B14" s="18">
        <v>-0.26194275906969283</v>
      </c>
      <c r="C14" s="19"/>
      <c r="E14" s="20"/>
      <c r="F14" s="21"/>
    </row>
    <row r="15" spans="1:6">
      <c r="A15" s="17" t="s">
        <v>15</v>
      </c>
      <c r="B15" s="18">
        <v>0</v>
      </c>
      <c r="C15" s="19"/>
      <c r="E15" s="20"/>
      <c r="F15" s="21"/>
    </row>
    <row r="16" spans="1:6">
      <c r="A16" s="17" t="s">
        <v>16</v>
      </c>
      <c r="B16" s="18">
        <v>0.73312177863680406</v>
      </c>
      <c r="C16" s="19"/>
      <c r="E16" s="20"/>
      <c r="F16" s="21"/>
    </row>
    <row r="17" spans="1:6">
      <c r="A17" s="17" t="s">
        <v>17</v>
      </c>
      <c r="B17" s="18">
        <v>0.49383943338062886</v>
      </c>
      <c r="C17" s="19"/>
      <c r="E17" s="22"/>
      <c r="F17" s="21"/>
    </row>
    <row r="18" spans="1:6">
      <c r="A18" s="17" t="s">
        <v>18</v>
      </c>
      <c r="B18" s="21">
        <v>0.87904507990869285</v>
      </c>
      <c r="C18" s="19"/>
      <c r="E18" s="20"/>
      <c r="F18" s="23"/>
    </row>
    <row r="19" spans="1:6">
      <c r="A19" s="17" t="s">
        <v>19</v>
      </c>
      <c r="B19" s="21">
        <v>1.7281527469542752</v>
      </c>
      <c r="C19" s="19"/>
      <c r="E19" s="20"/>
      <c r="F19" s="23"/>
    </row>
    <row r="20" spans="1:6">
      <c r="A20" s="17" t="s">
        <v>20</v>
      </c>
      <c r="B20" s="21">
        <v>2.1334459094868534</v>
      </c>
      <c r="C20" s="19"/>
      <c r="E20" s="20"/>
      <c r="F20" s="23"/>
    </row>
    <row r="21" spans="1:6">
      <c r="A21" s="17" t="s">
        <v>21</v>
      </c>
      <c r="B21" s="21">
        <v>2.4682716084318925</v>
      </c>
      <c r="F21" s="2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1655E-1E4A-430F-BD51-A47DB69CD730}">
  <dimension ref="A2:T18"/>
  <sheetViews>
    <sheetView workbookViewId="0">
      <selection activeCell="G14" sqref="G14"/>
    </sheetView>
  </sheetViews>
  <sheetFormatPr defaultRowHeight="14.5"/>
  <cols>
    <col min="1" max="1" width="18.90625" customWidth="1"/>
    <col min="2" max="2" width="11.6328125" customWidth="1"/>
    <col min="3" max="3" width="12.54296875" customWidth="1"/>
  </cols>
  <sheetData>
    <row r="2" spans="1:20">
      <c r="A2" s="6" t="s">
        <v>39</v>
      </c>
      <c r="B2" s="6">
        <v>2012</v>
      </c>
      <c r="C2" s="6">
        <v>2013</v>
      </c>
      <c r="D2" s="6">
        <v>2014</v>
      </c>
      <c r="E2" s="6">
        <v>2015</v>
      </c>
      <c r="F2" s="6">
        <v>2016</v>
      </c>
      <c r="G2" s="6">
        <v>2017</v>
      </c>
      <c r="H2" s="6">
        <v>2018</v>
      </c>
      <c r="I2" s="6">
        <v>2019</v>
      </c>
      <c r="J2" s="6">
        <v>2020</v>
      </c>
      <c r="K2" s="24">
        <v>2021</v>
      </c>
      <c r="L2" s="24">
        <v>2022</v>
      </c>
      <c r="M2" s="24">
        <v>2023</v>
      </c>
      <c r="N2" s="24">
        <v>2024</v>
      </c>
      <c r="O2" s="24">
        <v>2025</v>
      </c>
      <c r="P2" s="6">
        <v>2026</v>
      </c>
      <c r="Q2" s="6">
        <v>2027</v>
      </c>
      <c r="R2" s="6">
        <v>2028</v>
      </c>
      <c r="S2" s="6">
        <v>2029</v>
      </c>
      <c r="T2" s="6">
        <v>2030</v>
      </c>
    </row>
    <row r="3" spans="1:20">
      <c r="A3" t="s">
        <v>37</v>
      </c>
      <c r="B3">
        <v>2.3959999999999999</v>
      </c>
      <c r="C3">
        <v>2.4849999999999999</v>
      </c>
      <c r="D3">
        <v>1.4139999999999999</v>
      </c>
      <c r="E3">
        <v>1.3220000000000001</v>
      </c>
      <c r="F3">
        <v>0.66500000000000004</v>
      </c>
      <c r="G3">
        <v>1.1579999999999999</v>
      </c>
      <c r="H3">
        <v>1.5569999999999999</v>
      </c>
      <c r="I3">
        <v>0.26</v>
      </c>
      <c r="J3">
        <v>-6.1689999999999996</v>
      </c>
      <c r="K3">
        <v>4.9550000000000001</v>
      </c>
      <c r="L3">
        <v>1.911</v>
      </c>
      <c r="M3">
        <v>0.69799999999999995</v>
      </c>
      <c r="N3">
        <v>0.57999999999999996</v>
      </c>
      <c r="O3">
        <v>0.97899999999999998</v>
      </c>
      <c r="P3">
        <v>1.2889999999999999</v>
      </c>
      <c r="Q3">
        <v>1.64</v>
      </c>
      <c r="R3">
        <v>1.7110000000000001</v>
      </c>
      <c r="S3">
        <v>1.7969999999999999</v>
      </c>
      <c r="T3">
        <v>1.8120000000000001</v>
      </c>
    </row>
    <row r="4" spans="1:20">
      <c r="A4" t="s">
        <v>38</v>
      </c>
      <c r="B4">
        <v>2.0515999999999996</v>
      </c>
      <c r="C4">
        <v>1.9103999999999999</v>
      </c>
      <c r="D4">
        <v>2.5007999999999999</v>
      </c>
      <c r="E4">
        <v>2.1571999999999996</v>
      </c>
      <c r="F4">
        <v>1.6564000000000001</v>
      </c>
      <c r="G4">
        <v>1.4088000000000001</v>
      </c>
      <c r="H4">
        <v>1.2231999999999998</v>
      </c>
      <c r="I4">
        <v>0.99239999999999995</v>
      </c>
      <c r="J4">
        <v>-0.50580000000000003</v>
      </c>
      <c r="K4">
        <v>0.35220000000000001</v>
      </c>
      <c r="L4">
        <v>0.50280000000000014</v>
      </c>
      <c r="M4">
        <v>0.33100000000000007</v>
      </c>
      <c r="N4">
        <v>0.39500000000000013</v>
      </c>
      <c r="O4">
        <v>1.8245999999999998</v>
      </c>
      <c r="P4">
        <v>1.0913999999999999</v>
      </c>
      <c r="Q4">
        <v>1.0371999999999999</v>
      </c>
      <c r="R4">
        <v>1.2398</v>
      </c>
      <c r="S4">
        <v>1.4831999999999999</v>
      </c>
      <c r="T4">
        <v>1.6497999999999997</v>
      </c>
    </row>
    <row r="6" spans="1:20">
      <c r="A6" s="1" t="s">
        <v>43</v>
      </c>
    </row>
    <row r="7" spans="1:20">
      <c r="A7" s="25"/>
      <c r="B7" s="25" t="s">
        <v>40</v>
      </c>
      <c r="C7" s="25" t="s">
        <v>41</v>
      </c>
      <c r="D7" s="25" t="s">
        <v>42</v>
      </c>
    </row>
    <row r="8" spans="1:20" ht="15.5">
      <c r="A8" s="26">
        <v>42004</v>
      </c>
      <c r="B8" s="27">
        <f>'[2]22. Person Social grants'!$N$5</f>
        <v>15762719</v>
      </c>
      <c r="C8" s="28">
        <v>5991934</v>
      </c>
      <c r="D8" s="29">
        <v>22.4</v>
      </c>
    </row>
    <row r="9" spans="1:20" ht="15.5">
      <c r="A9" s="26">
        <v>42369</v>
      </c>
      <c r="B9" s="27">
        <f>'[2]22. Person Social grants'!$O$5</f>
        <v>16737109</v>
      </c>
      <c r="C9" s="28">
        <v>5672322</v>
      </c>
      <c r="D9" s="29">
        <v>22.5</v>
      </c>
    </row>
    <row r="10" spans="1:20" ht="15.5">
      <c r="A10" s="26">
        <v>42735</v>
      </c>
      <c r="B10" s="27">
        <f>'[2]22. Person Social grants'!$P$5</f>
        <v>16880390</v>
      </c>
      <c r="C10" s="28">
        <v>5857738</v>
      </c>
      <c r="D10" s="29">
        <v>24.5</v>
      </c>
    </row>
    <row r="11" spans="1:20" ht="15.5">
      <c r="A11" s="26">
        <v>43100</v>
      </c>
      <c r="B11" s="27">
        <f>'[2]22. Person Social grants'!$Q$5</f>
        <v>17383500</v>
      </c>
      <c r="C11" s="28">
        <v>5746248</v>
      </c>
      <c r="D11" s="29">
        <v>24.8</v>
      </c>
    </row>
    <row r="12" spans="1:20" ht="15.5">
      <c r="A12" s="26">
        <v>43465</v>
      </c>
      <c r="B12" s="27">
        <f>'[2]22. Person Social grants'!$R$5</f>
        <v>17807735</v>
      </c>
      <c r="C12" s="28">
        <v>5372211</v>
      </c>
      <c r="D12" s="29">
        <v>25.1</v>
      </c>
    </row>
    <row r="13" spans="1:20" ht="15.5">
      <c r="A13" s="26">
        <v>43830</v>
      </c>
      <c r="B13" s="27">
        <f>'[2]22. Person Social grants'!$S$5</f>
        <v>18053326</v>
      </c>
      <c r="C13" s="28">
        <v>4337923</v>
      </c>
      <c r="D13" s="29">
        <v>27.2</v>
      </c>
    </row>
    <row r="14" spans="1:20" ht="15.5">
      <c r="A14" s="26">
        <v>44196</v>
      </c>
      <c r="B14" s="27">
        <f>'[2]22. Person Social grants'!$T$5</f>
        <v>20280415</v>
      </c>
      <c r="C14" s="28">
        <v>6201850</v>
      </c>
      <c r="D14" s="30">
        <v>31</v>
      </c>
    </row>
    <row r="15" spans="1:20" ht="15.5">
      <c r="A15" s="26">
        <v>44561</v>
      </c>
      <c r="B15" s="27">
        <f>'[2]22. Person Social grants'!$U$5</f>
        <v>21558616</v>
      </c>
      <c r="C15" s="28">
        <v>6266076</v>
      </c>
      <c r="D15" s="29">
        <v>32.799999999999997</v>
      </c>
    </row>
    <row r="16" spans="1:20" ht="15.5">
      <c r="A16" s="26">
        <v>44926</v>
      </c>
      <c r="B16" s="27">
        <f>'[2]22. Person Social grants'!$V$5</f>
        <v>22714648</v>
      </c>
      <c r="C16" s="28">
        <v>6385467</v>
      </c>
      <c r="D16" s="29">
        <v>30.4</v>
      </c>
    </row>
    <row r="17" spans="1:4" ht="15.5">
      <c r="A17" s="26">
        <v>45291</v>
      </c>
      <c r="B17" s="27">
        <f>'[2]22. Person Social grants'!$W$5</f>
        <v>24562422</v>
      </c>
      <c r="C17" s="28">
        <v>6644750</v>
      </c>
      <c r="D17" s="29">
        <v>30.1</v>
      </c>
    </row>
    <row r="18" spans="1:4" ht="15.5">
      <c r="A18" s="26">
        <v>45657</v>
      </c>
      <c r="B18" s="27">
        <f>'[2]22. Person Social grants'!$X$5</f>
        <v>25354728</v>
      </c>
      <c r="C18" s="31">
        <v>6928335.6605904549</v>
      </c>
      <c r="D18" s="29">
        <v>30.1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BD0DB-C36C-45D3-8F3C-671DEE7F3A36}">
  <dimension ref="B3:I8"/>
  <sheetViews>
    <sheetView workbookViewId="0">
      <selection activeCell="D28" sqref="D28"/>
    </sheetView>
  </sheetViews>
  <sheetFormatPr defaultRowHeight="14.5"/>
  <cols>
    <col min="2" max="2" width="19.26953125" customWidth="1"/>
    <col min="3" max="3" width="10.6328125" customWidth="1"/>
    <col min="4" max="4" width="9.453125" customWidth="1"/>
  </cols>
  <sheetData>
    <row r="3" spans="2:9">
      <c r="B3" s="1" t="s">
        <v>4</v>
      </c>
    </row>
    <row r="5" spans="2:9">
      <c r="C5">
        <v>2019</v>
      </c>
      <c r="D5">
        <v>2020</v>
      </c>
      <c r="E5">
        <v>2021</v>
      </c>
      <c r="F5">
        <v>2022</v>
      </c>
      <c r="G5">
        <v>2023</v>
      </c>
      <c r="H5">
        <v>2024</v>
      </c>
      <c r="I5" t="s">
        <v>0</v>
      </c>
    </row>
    <row r="6" spans="2:9">
      <c r="B6" t="s">
        <v>1</v>
      </c>
      <c r="C6">
        <v>0</v>
      </c>
      <c r="D6" s="2">
        <v>-5.1536054944796614E-2</v>
      </c>
      <c r="E6" s="2">
        <v>-3.280677675309035E-2</v>
      </c>
      <c r="F6" s="2">
        <v>-6.9938298655769629E-2</v>
      </c>
      <c r="G6" s="2">
        <v>-0.1113184425854921</v>
      </c>
      <c r="H6" s="2">
        <v>-6.6897795979862659E-2</v>
      </c>
      <c r="I6" s="2">
        <v>-7.1515332879891202E-2</v>
      </c>
    </row>
    <row r="7" spans="2:9">
      <c r="B7" t="s">
        <v>2</v>
      </c>
      <c r="C7">
        <v>0</v>
      </c>
      <c r="D7" s="2">
        <v>-0.1084376107267403</v>
      </c>
      <c r="E7" s="2">
        <v>-0.17318594632900056</v>
      </c>
      <c r="F7" s="2">
        <v>-0.27184230647296859</v>
      </c>
      <c r="G7" s="2">
        <v>-0.25384163511925845</v>
      </c>
      <c r="H7" s="2">
        <v>-0.24808850679745631</v>
      </c>
      <c r="I7" s="2">
        <v>-0.22230865753234877</v>
      </c>
    </row>
    <row r="8" spans="2:9">
      <c r="B8" t="s">
        <v>3</v>
      </c>
      <c r="C8">
        <v>0</v>
      </c>
      <c r="D8" s="2">
        <v>-4.4005113005326148E-2</v>
      </c>
      <c r="E8" s="2">
        <v>-6.4248247239767756E-2</v>
      </c>
      <c r="F8" s="2">
        <v>-9.2569637619615591E-2</v>
      </c>
      <c r="G8" s="2">
        <v>-0.11624608444195324</v>
      </c>
      <c r="H8" s="2">
        <v>-9.3716797271229696E-2</v>
      </c>
      <c r="I8" s="2">
        <v>-5.1178191846011349E-2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01829-E205-4028-8D01-F261BA6444E0}">
  <dimension ref="A1:U124"/>
  <sheetViews>
    <sheetView topLeftCell="D1" workbookViewId="0">
      <selection activeCell="I23" sqref="I23"/>
    </sheetView>
  </sheetViews>
  <sheetFormatPr defaultRowHeight="14.5"/>
  <cols>
    <col min="2" max="2" width="18.81640625" bestFit="1" customWidth="1"/>
    <col min="3" max="3" width="18.81640625" customWidth="1"/>
    <col min="4" max="4" width="15.81640625" customWidth="1"/>
    <col min="12" max="12" width="11" customWidth="1"/>
    <col min="13" max="13" width="10.26953125" customWidth="1"/>
  </cols>
  <sheetData>
    <row r="1" spans="1:21">
      <c r="B1" t="s">
        <v>44</v>
      </c>
      <c r="C1" t="s">
        <v>45</v>
      </c>
      <c r="D1" t="s">
        <v>46</v>
      </c>
      <c r="E1" t="s">
        <v>47</v>
      </c>
    </row>
    <row r="2" spans="1:21">
      <c r="A2" s="32">
        <v>43101</v>
      </c>
      <c r="B2" s="33">
        <v>19280</v>
      </c>
      <c r="C2" s="33">
        <v>17082</v>
      </c>
      <c r="D2">
        <v>1.1286734574405808</v>
      </c>
      <c r="E2">
        <v>0</v>
      </c>
    </row>
    <row r="3" spans="1:21">
      <c r="A3" s="32">
        <v>43132</v>
      </c>
      <c r="B3" s="33">
        <v>17807</v>
      </c>
      <c r="C3" s="33">
        <v>15942</v>
      </c>
      <c r="D3">
        <v>1.1169865763392297</v>
      </c>
      <c r="E3">
        <v>16.606999999999999</v>
      </c>
      <c r="F3">
        <v>16.606999999999999</v>
      </c>
      <c r="G3" t="s">
        <v>48</v>
      </c>
      <c r="L3" t="s">
        <v>49</v>
      </c>
      <c r="M3" t="s">
        <v>50</v>
      </c>
    </row>
    <row r="4" spans="1:21">
      <c r="A4" s="32">
        <v>43160</v>
      </c>
      <c r="B4" s="33">
        <v>19826</v>
      </c>
      <c r="C4" s="33">
        <v>17766</v>
      </c>
      <c r="D4">
        <v>1.1159518180794776</v>
      </c>
      <c r="E4">
        <v>7.6390000000000002</v>
      </c>
      <c r="F4">
        <v>24.245999999999999</v>
      </c>
      <c r="K4" t="s">
        <v>51</v>
      </c>
      <c r="L4">
        <v>17.006940135917006</v>
      </c>
    </row>
    <row r="5" spans="1:21">
      <c r="A5" s="32">
        <v>43191</v>
      </c>
      <c r="B5" s="33">
        <v>18640</v>
      </c>
      <c r="C5" s="33">
        <v>16757</v>
      </c>
      <c r="D5">
        <v>1.1123709494539595</v>
      </c>
      <c r="E5">
        <v>1.179</v>
      </c>
      <c r="F5">
        <v>25.424999999999997</v>
      </c>
      <c r="K5" t="s">
        <v>52</v>
      </c>
      <c r="L5">
        <v>18.058408215661103</v>
      </c>
      <c r="P5" s="34"/>
      <c r="Q5" s="34"/>
      <c r="R5" s="34"/>
      <c r="S5" s="34"/>
      <c r="T5" s="34"/>
      <c r="U5" s="34"/>
    </row>
    <row r="6" spans="1:21">
      <c r="A6" s="32">
        <v>43221</v>
      </c>
      <c r="B6" s="33">
        <v>20413</v>
      </c>
      <c r="C6" s="33">
        <v>18475</v>
      </c>
      <c r="D6">
        <v>1.1048985115020298</v>
      </c>
      <c r="E6">
        <v>0</v>
      </c>
      <c r="F6">
        <v>25.424999999999997</v>
      </c>
      <c r="K6" t="s">
        <v>53</v>
      </c>
      <c r="L6">
        <v>19.597443462913276</v>
      </c>
      <c r="P6" s="34"/>
      <c r="Q6" s="34"/>
      <c r="R6" s="34"/>
      <c r="S6" s="34"/>
      <c r="T6" s="34"/>
      <c r="U6" s="34"/>
    </row>
    <row r="7" spans="1:21">
      <c r="A7" s="32">
        <v>43252</v>
      </c>
      <c r="B7" s="33">
        <v>20059</v>
      </c>
      <c r="C7" s="33">
        <v>18120</v>
      </c>
      <c r="D7">
        <v>1.1070088300220751</v>
      </c>
      <c r="E7">
        <v>0</v>
      </c>
      <c r="F7">
        <v>25.424999999999997</v>
      </c>
      <c r="K7" t="s">
        <v>54</v>
      </c>
      <c r="L7">
        <v>24.966720968117293</v>
      </c>
      <c r="P7" s="34"/>
      <c r="Q7" s="34"/>
      <c r="R7" s="34"/>
      <c r="S7" s="34"/>
      <c r="T7" s="34"/>
      <c r="U7" s="34"/>
    </row>
    <row r="8" spans="1:21">
      <c r="A8" s="32">
        <v>43282</v>
      </c>
      <c r="B8" s="33">
        <v>20693</v>
      </c>
      <c r="C8" s="33">
        <v>18682</v>
      </c>
      <c r="D8">
        <v>1.1076437212289905</v>
      </c>
      <c r="E8">
        <v>0</v>
      </c>
      <c r="F8">
        <v>25.424999999999997</v>
      </c>
      <c r="K8" t="s">
        <v>55</v>
      </c>
      <c r="L8">
        <v>31.947335434670226</v>
      </c>
      <c r="P8" s="34"/>
      <c r="Q8" s="34"/>
      <c r="R8" s="34"/>
      <c r="S8" s="34"/>
      <c r="T8" s="34"/>
      <c r="U8" s="34"/>
    </row>
    <row r="9" spans="1:21">
      <c r="A9" s="32">
        <v>43313</v>
      </c>
      <c r="B9" s="33">
        <v>19972</v>
      </c>
      <c r="C9" s="33">
        <v>18099</v>
      </c>
      <c r="D9">
        <v>1.1034863804630091</v>
      </c>
      <c r="E9">
        <v>0</v>
      </c>
      <c r="F9">
        <v>25.424999999999997</v>
      </c>
      <c r="K9" t="s">
        <v>29</v>
      </c>
      <c r="L9">
        <v>42.197232296409823</v>
      </c>
      <c r="P9" s="34"/>
      <c r="Q9" s="34"/>
      <c r="R9" s="34"/>
      <c r="S9" s="34"/>
      <c r="T9" s="34"/>
      <c r="U9" s="34"/>
    </row>
    <row r="10" spans="1:21">
      <c r="A10" s="32">
        <v>43344</v>
      </c>
      <c r="B10" s="33">
        <v>19028</v>
      </c>
      <c r="C10" s="33">
        <v>17059</v>
      </c>
      <c r="D10">
        <v>1.1154229439005803</v>
      </c>
      <c r="E10">
        <v>0</v>
      </c>
      <c r="F10">
        <v>25.424999999999997</v>
      </c>
      <c r="K10" t="s">
        <v>30</v>
      </c>
      <c r="L10">
        <v>50.269813377227123</v>
      </c>
      <c r="P10" s="34"/>
      <c r="Q10" s="34"/>
      <c r="R10" s="34"/>
      <c r="S10" s="34"/>
      <c r="T10" s="34"/>
      <c r="U10" s="34"/>
    </row>
    <row r="11" spans="1:21">
      <c r="A11" s="32">
        <v>43374</v>
      </c>
      <c r="B11" s="33">
        <v>19921</v>
      </c>
      <c r="C11" s="33">
        <v>17786</v>
      </c>
      <c r="D11">
        <v>1.1200382323175531</v>
      </c>
      <c r="E11">
        <v>0</v>
      </c>
      <c r="F11">
        <v>25.424999999999997</v>
      </c>
      <c r="K11" t="s">
        <v>31</v>
      </c>
      <c r="L11">
        <v>58.488370482219786</v>
      </c>
      <c r="P11" s="34"/>
      <c r="Q11" s="34"/>
      <c r="R11" s="34"/>
      <c r="S11" s="34"/>
      <c r="T11" s="34"/>
      <c r="U11" s="34"/>
    </row>
    <row r="12" spans="1:21">
      <c r="A12" s="32">
        <v>43405</v>
      </c>
      <c r="B12" s="33">
        <v>19175</v>
      </c>
      <c r="C12" s="33">
        <v>17131</v>
      </c>
      <c r="D12">
        <v>1.1193158601365945</v>
      </c>
      <c r="E12">
        <v>0</v>
      </c>
      <c r="F12">
        <v>25.424999999999997</v>
      </c>
      <c r="K12" t="s">
        <v>32</v>
      </c>
      <c r="L12">
        <v>62.811893365396529</v>
      </c>
      <c r="P12" s="34"/>
      <c r="Q12" s="34"/>
      <c r="R12" s="34"/>
      <c r="S12" s="34"/>
      <c r="T12" s="34"/>
      <c r="U12" s="34"/>
    </row>
    <row r="13" spans="1:21">
      <c r="A13" s="32">
        <v>43435</v>
      </c>
      <c r="B13" s="33">
        <v>18322</v>
      </c>
      <c r="C13" s="33">
        <v>16547</v>
      </c>
      <c r="D13">
        <v>1.1072702000362604</v>
      </c>
      <c r="E13">
        <v>0</v>
      </c>
      <c r="F13">
        <v>25.424999999999997</v>
      </c>
      <c r="K13" t="s">
        <v>33</v>
      </c>
      <c r="L13">
        <v>67.630875648482942</v>
      </c>
      <c r="P13" s="34"/>
      <c r="Q13" s="34"/>
      <c r="R13" s="34"/>
      <c r="S13" s="34"/>
      <c r="T13" s="34"/>
      <c r="U13" s="34"/>
    </row>
    <row r="14" spans="1:21">
      <c r="A14" s="32">
        <v>43466</v>
      </c>
      <c r="B14" s="33">
        <v>18795</v>
      </c>
      <c r="C14" s="33">
        <v>17053</v>
      </c>
      <c r="D14">
        <v>1.102152113997537</v>
      </c>
      <c r="E14">
        <v>0</v>
      </c>
      <c r="F14">
        <v>25.424999999999997</v>
      </c>
      <c r="K14" t="s">
        <v>34</v>
      </c>
      <c r="L14">
        <v>75.383589681425917</v>
      </c>
      <c r="P14" s="34"/>
      <c r="Q14" s="34"/>
      <c r="R14" s="34"/>
      <c r="S14" s="34"/>
      <c r="T14" s="34"/>
      <c r="U14" s="34"/>
    </row>
    <row r="15" spans="1:21">
      <c r="A15" s="32">
        <v>43497</v>
      </c>
      <c r="B15" s="33">
        <v>17404</v>
      </c>
      <c r="C15" s="33">
        <v>15744</v>
      </c>
      <c r="D15">
        <v>1.1054369918699187</v>
      </c>
      <c r="E15">
        <v>0</v>
      </c>
      <c r="F15">
        <v>25.424999999999997</v>
      </c>
      <c r="K15" t="s">
        <v>35</v>
      </c>
      <c r="L15">
        <v>81.773389812302383</v>
      </c>
      <c r="P15" s="34"/>
      <c r="Q15" s="34"/>
      <c r="R15" s="34"/>
      <c r="S15" s="34"/>
      <c r="T15" s="34"/>
      <c r="U15" s="34"/>
    </row>
    <row r="16" spans="1:21">
      <c r="A16" s="32">
        <v>43525</v>
      </c>
      <c r="B16" s="33">
        <v>18980</v>
      </c>
      <c r="C16" s="33">
        <v>17038</v>
      </c>
      <c r="D16">
        <v>1.1139805141448527</v>
      </c>
      <c r="E16">
        <v>0</v>
      </c>
      <c r="F16">
        <v>25.424999999999997</v>
      </c>
      <c r="K16" t="s">
        <v>36</v>
      </c>
      <c r="L16">
        <v>82.492577407040855</v>
      </c>
      <c r="P16" s="34"/>
      <c r="Q16" s="34"/>
      <c r="R16" s="34"/>
      <c r="S16" s="34"/>
      <c r="T16" s="34"/>
      <c r="U16" s="34"/>
    </row>
    <row r="17" spans="1:21">
      <c r="A17" s="32">
        <v>43556</v>
      </c>
      <c r="B17" s="33">
        <v>18852</v>
      </c>
      <c r="C17" s="33">
        <v>16902</v>
      </c>
      <c r="D17">
        <v>1.1153709620163295</v>
      </c>
      <c r="E17">
        <v>0</v>
      </c>
      <c r="F17">
        <v>25.424999999999997</v>
      </c>
      <c r="K17" t="s">
        <v>11</v>
      </c>
      <c r="L17">
        <v>85.11561595437766</v>
      </c>
      <c r="P17" s="34"/>
      <c r="Q17" s="34"/>
      <c r="R17" s="34"/>
      <c r="S17" s="34"/>
      <c r="T17" s="34"/>
      <c r="U17" s="34"/>
    </row>
    <row r="18" spans="1:21">
      <c r="A18" s="32">
        <v>43586</v>
      </c>
      <c r="B18" s="33">
        <v>20146</v>
      </c>
      <c r="C18" s="33">
        <v>18074</v>
      </c>
      <c r="D18">
        <v>1.1146398140975988</v>
      </c>
      <c r="E18">
        <v>12.914999999999999</v>
      </c>
      <c r="F18">
        <v>38.339999999999996</v>
      </c>
      <c r="K18" t="s">
        <v>12</v>
      </c>
      <c r="L18">
        <v>95.950105769932165</v>
      </c>
      <c r="P18" s="34"/>
      <c r="Q18" s="34"/>
      <c r="R18" s="34"/>
      <c r="S18" s="34"/>
      <c r="T18" s="34"/>
      <c r="U18" s="34"/>
    </row>
    <row r="19" spans="1:21">
      <c r="A19" s="32">
        <v>43617</v>
      </c>
      <c r="B19" s="33">
        <v>19888</v>
      </c>
      <c r="C19" s="33">
        <v>17637</v>
      </c>
      <c r="D19">
        <v>1.1276294154334638</v>
      </c>
      <c r="E19">
        <v>0</v>
      </c>
      <c r="F19">
        <v>38.339999999999996</v>
      </c>
      <c r="K19" t="s">
        <v>13</v>
      </c>
      <c r="L19">
        <v>105.62464816629485</v>
      </c>
      <c r="P19" s="34"/>
      <c r="Q19" s="34"/>
      <c r="R19" s="34"/>
      <c r="S19" s="34"/>
      <c r="T19" s="34"/>
      <c r="U19" s="34"/>
    </row>
    <row r="20" spans="1:21">
      <c r="A20" s="32">
        <v>43647</v>
      </c>
      <c r="B20" s="33">
        <v>20381</v>
      </c>
      <c r="C20" s="33">
        <v>18157</v>
      </c>
      <c r="D20">
        <v>1.1224871950212039</v>
      </c>
      <c r="E20">
        <v>0</v>
      </c>
      <c r="F20">
        <v>38.339999999999996</v>
      </c>
      <c r="K20" t="s">
        <v>14</v>
      </c>
      <c r="L20">
        <v>122.74852355999819</v>
      </c>
      <c r="P20" s="34"/>
      <c r="Q20" s="34"/>
      <c r="R20" s="34"/>
      <c r="S20" s="34"/>
      <c r="T20" s="34"/>
      <c r="U20" s="34"/>
    </row>
    <row r="21" spans="1:21">
      <c r="A21" s="32">
        <v>43678</v>
      </c>
      <c r="B21" s="33">
        <v>19368</v>
      </c>
      <c r="C21" s="33">
        <v>17081</v>
      </c>
      <c r="D21">
        <v>1.1338914583455302</v>
      </c>
      <c r="E21">
        <v>3.8479999999999999</v>
      </c>
      <c r="F21">
        <v>42.187999999999995</v>
      </c>
      <c r="K21" t="s">
        <v>15</v>
      </c>
      <c r="L21">
        <v>136.8554307036587</v>
      </c>
      <c r="P21" s="34"/>
      <c r="Q21" s="34"/>
      <c r="R21" s="34"/>
      <c r="S21" s="34"/>
      <c r="T21" s="34"/>
      <c r="U21" s="34"/>
    </row>
    <row r="22" spans="1:21">
      <c r="A22" s="32">
        <v>43709</v>
      </c>
      <c r="B22" s="33">
        <v>18833</v>
      </c>
      <c r="C22" s="33">
        <v>16723</v>
      </c>
      <c r="D22">
        <v>1.1261735334569156</v>
      </c>
      <c r="E22">
        <v>0</v>
      </c>
      <c r="F22">
        <v>42.187999999999995</v>
      </c>
      <c r="K22" t="s">
        <v>16</v>
      </c>
      <c r="L22">
        <v>160.41645073127091</v>
      </c>
      <c r="P22" s="34"/>
      <c r="Q22" s="34"/>
      <c r="R22" s="34"/>
      <c r="S22" s="34"/>
      <c r="T22" s="34"/>
      <c r="U22" s="34"/>
    </row>
    <row r="23" spans="1:21">
      <c r="A23" s="32">
        <v>43739</v>
      </c>
      <c r="B23" s="33">
        <v>19569</v>
      </c>
      <c r="C23" s="33">
        <v>17439</v>
      </c>
      <c r="D23">
        <v>1.1221400309650782</v>
      </c>
      <c r="E23">
        <v>0</v>
      </c>
      <c r="F23">
        <v>42.187999999999995</v>
      </c>
      <c r="K23" t="s">
        <v>17</v>
      </c>
      <c r="L23">
        <v>178.62937018706219</v>
      </c>
      <c r="P23" s="34"/>
      <c r="Q23" s="34"/>
      <c r="R23" s="34"/>
      <c r="S23" s="34"/>
      <c r="T23" s="34"/>
      <c r="U23" s="34"/>
    </row>
    <row r="24" spans="1:21">
      <c r="A24" s="32">
        <v>43770</v>
      </c>
      <c r="B24" s="33">
        <v>18695</v>
      </c>
      <c r="C24" s="33">
        <v>16633</v>
      </c>
      <c r="D24">
        <v>1.1239704202489027</v>
      </c>
      <c r="E24">
        <v>3.363</v>
      </c>
      <c r="F24">
        <v>45.550999999999995</v>
      </c>
      <c r="K24" t="s">
        <v>18</v>
      </c>
      <c r="L24">
        <f>M24</f>
        <v>201.3867519488939</v>
      </c>
      <c r="M24">
        <v>201.3867519488939</v>
      </c>
      <c r="P24" s="34"/>
      <c r="Q24" s="34"/>
      <c r="R24" s="34"/>
      <c r="S24" s="34"/>
      <c r="T24" s="34"/>
      <c r="U24" s="34"/>
    </row>
    <row r="25" spans="1:21">
      <c r="A25" s="32">
        <v>43800</v>
      </c>
      <c r="B25" s="33">
        <v>17569</v>
      </c>
      <c r="C25" s="33">
        <v>15672</v>
      </c>
      <c r="D25">
        <v>1.1210438999489536</v>
      </c>
      <c r="E25">
        <v>3.2</v>
      </c>
      <c r="F25">
        <v>48.750999999999998</v>
      </c>
      <c r="K25" t="s">
        <v>19</v>
      </c>
      <c r="M25">
        <v>219.02823141961699</v>
      </c>
    </row>
    <row r="26" spans="1:21">
      <c r="A26" s="32">
        <v>43831</v>
      </c>
      <c r="B26" s="33">
        <v>18412</v>
      </c>
      <c r="C26" s="33">
        <v>16481</v>
      </c>
      <c r="D26">
        <v>1.1171652205570051</v>
      </c>
      <c r="E26">
        <v>0</v>
      </c>
      <c r="F26">
        <v>48.750999999999998</v>
      </c>
      <c r="K26" t="s">
        <v>20</v>
      </c>
      <c r="M26">
        <v>238.36842425396918</v>
      </c>
    </row>
    <row r="27" spans="1:21">
      <c r="A27" s="32">
        <v>43862</v>
      </c>
      <c r="B27" s="33">
        <v>17696</v>
      </c>
      <c r="C27" s="33">
        <v>15826</v>
      </c>
      <c r="D27">
        <v>1.1181599898900543</v>
      </c>
      <c r="E27">
        <v>0</v>
      </c>
      <c r="F27">
        <v>48.750999999999998</v>
      </c>
    </row>
    <row r="28" spans="1:21">
      <c r="A28" s="32">
        <v>43891</v>
      </c>
      <c r="B28" s="33">
        <v>18299</v>
      </c>
      <c r="C28" s="33">
        <v>16224</v>
      </c>
      <c r="D28">
        <v>1.127896942800789</v>
      </c>
      <c r="E28">
        <v>9.4480000000000004</v>
      </c>
      <c r="F28">
        <v>58.198999999999998</v>
      </c>
    </row>
    <row r="29" spans="1:21">
      <c r="A29" s="32">
        <v>43922</v>
      </c>
      <c r="B29" s="33">
        <v>14217</v>
      </c>
      <c r="C29" s="33">
        <v>12640</v>
      </c>
      <c r="D29">
        <v>1.124762658227848</v>
      </c>
      <c r="E29">
        <v>0</v>
      </c>
      <c r="F29">
        <v>58.198999999999998</v>
      </c>
    </row>
    <row r="30" spans="1:21">
      <c r="A30" s="32">
        <v>43952</v>
      </c>
      <c r="B30" s="33">
        <v>17503</v>
      </c>
      <c r="C30" s="33">
        <v>15632</v>
      </c>
      <c r="D30">
        <v>1.1196903787103378</v>
      </c>
      <c r="E30">
        <v>6.758</v>
      </c>
      <c r="F30">
        <v>64.956999999999994</v>
      </c>
    </row>
    <row r="31" spans="1:21">
      <c r="A31" s="32">
        <v>43983</v>
      </c>
      <c r="B31" s="33">
        <v>18651</v>
      </c>
      <c r="C31" s="33">
        <v>16704</v>
      </c>
      <c r="D31">
        <v>1.116558908045977</v>
      </c>
      <c r="E31">
        <v>1.36</v>
      </c>
      <c r="F31">
        <v>66.316999999999993</v>
      </c>
    </row>
    <row r="32" spans="1:21">
      <c r="A32" s="32">
        <v>44013</v>
      </c>
      <c r="B32" s="33">
        <v>19421</v>
      </c>
      <c r="C32" s="33">
        <v>17515</v>
      </c>
      <c r="D32">
        <v>1.108821010562375</v>
      </c>
      <c r="E32">
        <v>2.9020000000000001</v>
      </c>
      <c r="F32">
        <v>69.218999999999994</v>
      </c>
    </row>
    <row r="33" spans="1:6">
      <c r="A33" s="32">
        <v>44044</v>
      </c>
      <c r="B33" s="33">
        <v>18821</v>
      </c>
      <c r="C33" s="33">
        <v>16978</v>
      </c>
      <c r="D33">
        <v>1.1085522440805748</v>
      </c>
      <c r="E33">
        <v>0</v>
      </c>
      <c r="F33">
        <v>69.218999999999994</v>
      </c>
    </row>
    <row r="34" spans="1:6">
      <c r="A34" s="32">
        <v>44075</v>
      </c>
      <c r="B34" s="33">
        <v>18078</v>
      </c>
      <c r="C34" s="33">
        <v>16234</v>
      </c>
      <c r="D34">
        <v>1.1135887643217937</v>
      </c>
      <c r="E34">
        <v>8.5869999999999997</v>
      </c>
      <c r="F34">
        <v>77.805999999999997</v>
      </c>
    </row>
    <row r="35" spans="1:6">
      <c r="A35" s="32">
        <v>44105</v>
      </c>
      <c r="B35" s="33">
        <v>18789</v>
      </c>
      <c r="C35" s="33">
        <v>16768</v>
      </c>
      <c r="D35">
        <v>1.1205271946564885</v>
      </c>
      <c r="E35">
        <v>0</v>
      </c>
      <c r="F35">
        <v>77.805999999999997</v>
      </c>
    </row>
    <row r="36" spans="1:6">
      <c r="A36" s="32">
        <v>44136</v>
      </c>
      <c r="B36" s="33">
        <v>17822</v>
      </c>
      <c r="C36" s="33">
        <v>15893</v>
      </c>
      <c r="D36">
        <v>1.1213741898949223</v>
      </c>
      <c r="E36">
        <v>11.587</v>
      </c>
      <c r="F36">
        <v>89.393000000000001</v>
      </c>
    </row>
    <row r="37" spans="1:6">
      <c r="A37" s="32">
        <v>44166</v>
      </c>
      <c r="B37" s="33">
        <v>17483</v>
      </c>
      <c r="C37" s="33">
        <v>15698</v>
      </c>
      <c r="D37">
        <v>1.1137087527073513</v>
      </c>
      <c r="E37">
        <v>12.233000000000001</v>
      </c>
      <c r="F37">
        <v>101.626</v>
      </c>
    </row>
    <row r="38" spans="1:6">
      <c r="A38" s="32">
        <v>44197</v>
      </c>
      <c r="B38" s="33">
        <v>17612</v>
      </c>
      <c r="C38" s="33">
        <v>15914</v>
      </c>
      <c r="D38">
        <v>1.1066985044614805</v>
      </c>
      <c r="E38">
        <v>0</v>
      </c>
      <c r="F38">
        <v>101.626</v>
      </c>
    </row>
    <row r="39" spans="1:6">
      <c r="A39" s="32">
        <v>44228</v>
      </c>
      <c r="B39" s="33">
        <v>16549</v>
      </c>
      <c r="C39" s="33">
        <v>14877</v>
      </c>
      <c r="D39">
        <v>1.1123882503192848</v>
      </c>
      <c r="E39">
        <v>0</v>
      </c>
      <c r="F39">
        <v>101.626</v>
      </c>
    </row>
    <row r="40" spans="1:6">
      <c r="A40" s="32">
        <v>44256</v>
      </c>
      <c r="B40" s="33">
        <v>18377</v>
      </c>
      <c r="C40" s="33">
        <v>16505</v>
      </c>
      <c r="D40">
        <v>1.113420175704332</v>
      </c>
      <c r="E40">
        <v>12.151999999999999</v>
      </c>
      <c r="F40">
        <v>113.77800000000001</v>
      </c>
    </row>
    <row r="41" spans="1:6">
      <c r="A41" s="32">
        <v>44287</v>
      </c>
      <c r="B41" s="33">
        <v>18173</v>
      </c>
      <c r="C41" s="33">
        <v>16220</v>
      </c>
      <c r="D41">
        <v>1.120406905055487</v>
      </c>
      <c r="E41">
        <v>15.63</v>
      </c>
      <c r="F41">
        <v>129.40800000000002</v>
      </c>
    </row>
    <row r="42" spans="1:6">
      <c r="A42" s="32">
        <v>44317</v>
      </c>
      <c r="B42" s="33">
        <v>19329</v>
      </c>
      <c r="C42" s="33">
        <v>17272</v>
      </c>
      <c r="D42">
        <v>1.1190944881889764</v>
      </c>
      <c r="E42">
        <v>3.9279999999999999</v>
      </c>
      <c r="F42">
        <v>133.33600000000001</v>
      </c>
    </row>
    <row r="43" spans="1:6">
      <c r="A43" s="32">
        <v>44348</v>
      </c>
      <c r="B43" s="33">
        <v>19101</v>
      </c>
      <c r="C43" s="33">
        <v>16904</v>
      </c>
      <c r="D43">
        <v>1.1299692380501656</v>
      </c>
      <c r="E43">
        <v>12.372999999999999</v>
      </c>
      <c r="F43">
        <v>145.709</v>
      </c>
    </row>
    <row r="44" spans="1:6">
      <c r="A44" s="32">
        <v>44378</v>
      </c>
      <c r="B44" s="33">
        <v>19848</v>
      </c>
      <c r="C44" s="33">
        <v>17773</v>
      </c>
      <c r="D44">
        <v>1.1167501265965227</v>
      </c>
      <c r="E44">
        <v>11.24</v>
      </c>
      <c r="F44">
        <v>156.94900000000001</v>
      </c>
    </row>
    <row r="45" spans="1:6">
      <c r="A45" s="32">
        <v>44409</v>
      </c>
      <c r="B45" s="33">
        <v>19066</v>
      </c>
      <c r="C45" s="33">
        <v>17238</v>
      </c>
      <c r="D45">
        <v>1.1060447847778165</v>
      </c>
      <c r="E45">
        <v>22.986999999999998</v>
      </c>
      <c r="F45">
        <v>179.93600000000001</v>
      </c>
    </row>
    <row r="46" spans="1:6">
      <c r="A46" s="32">
        <v>44440</v>
      </c>
      <c r="B46" s="33">
        <v>17775</v>
      </c>
      <c r="C46" s="33">
        <v>15963</v>
      </c>
      <c r="D46">
        <v>1.1135124976508175</v>
      </c>
      <c r="E46">
        <v>7.569</v>
      </c>
      <c r="F46">
        <v>187.505</v>
      </c>
    </row>
    <row r="47" spans="1:6">
      <c r="A47" s="32">
        <v>44470</v>
      </c>
      <c r="B47" s="33">
        <v>17886</v>
      </c>
      <c r="C47" s="33">
        <v>15923</v>
      </c>
      <c r="D47">
        <v>1.1232807887960812</v>
      </c>
      <c r="E47">
        <v>7.4359999999999999</v>
      </c>
      <c r="F47">
        <v>194.941</v>
      </c>
    </row>
    <row r="48" spans="1:6">
      <c r="A48" s="32">
        <v>44501</v>
      </c>
      <c r="B48" s="33">
        <v>17082</v>
      </c>
      <c r="C48" s="33">
        <v>15473</v>
      </c>
      <c r="D48">
        <v>1.1039875912880501</v>
      </c>
      <c r="E48">
        <v>4.8810000000000002</v>
      </c>
      <c r="F48">
        <v>199.822</v>
      </c>
    </row>
    <row r="49" spans="1:6">
      <c r="A49" s="32">
        <v>44531</v>
      </c>
      <c r="B49" s="33">
        <v>16852</v>
      </c>
      <c r="C49" s="33">
        <v>15317</v>
      </c>
      <c r="D49">
        <v>1.1002154468890775</v>
      </c>
      <c r="E49">
        <v>36.299999999999997</v>
      </c>
      <c r="F49">
        <v>236.12200000000001</v>
      </c>
    </row>
    <row r="50" spans="1:6">
      <c r="A50" s="32">
        <v>44562</v>
      </c>
      <c r="B50" s="33">
        <v>17484</v>
      </c>
      <c r="C50" s="33">
        <v>15941</v>
      </c>
      <c r="D50">
        <v>1.0967944294586287</v>
      </c>
      <c r="E50">
        <v>0</v>
      </c>
      <c r="F50">
        <v>236.12200000000001</v>
      </c>
    </row>
    <row r="51" spans="1:6">
      <c r="A51" s="32">
        <v>44593</v>
      </c>
      <c r="B51" s="33">
        <v>16723</v>
      </c>
      <c r="C51" s="33">
        <v>15119</v>
      </c>
      <c r="D51">
        <v>1.1060916727296779</v>
      </c>
      <c r="E51">
        <v>15.6</v>
      </c>
      <c r="F51">
        <v>251.72200000000001</v>
      </c>
    </row>
    <row r="52" spans="1:6">
      <c r="A52" s="32">
        <v>44621</v>
      </c>
      <c r="B52" s="33">
        <v>18261</v>
      </c>
      <c r="C52" s="33">
        <v>16506</v>
      </c>
      <c r="D52">
        <v>1.1063249727371864</v>
      </c>
      <c r="E52">
        <v>16.5901</v>
      </c>
      <c r="F52">
        <v>268.31209999999999</v>
      </c>
    </row>
    <row r="53" spans="1:6">
      <c r="A53" s="32">
        <v>44652</v>
      </c>
      <c r="B53" s="33">
        <v>17370</v>
      </c>
      <c r="C53" s="33">
        <v>15811</v>
      </c>
      <c r="D53">
        <v>1.0986022389475683</v>
      </c>
      <c r="E53">
        <v>14.488</v>
      </c>
      <c r="F53">
        <v>282.80009999999999</v>
      </c>
    </row>
    <row r="54" spans="1:6">
      <c r="A54" s="32">
        <v>44682</v>
      </c>
      <c r="B54" s="33">
        <v>18667</v>
      </c>
      <c r="C54" s="33">
        <v>17042</v>
      </c>
      <c r="D54">
        <v>1.0953526581387161</v>
      </c>
      <c r="E54">
        <v>219.8398</v>
      </c>
      <c r="F54">
        <v>502.63990000000001</v>
      </c>
    </row>
    <row r="55" spans="1:6">
      <c r="A55" s="32">
        <v>44713</v>
      </c>
      <c r="B55" s="33">
        <v>18381</v>
      </c>
      <c r="C55" s="33">
        <v>16824</v>
      </c>
      <c r="D55">
        <v>1.0925463623395151</v>
      </c>
      <c r="E55">
        <v>211.17400000000001</v>
      </c>
      <c r="F55">
        <v>713.81389999999999</v>
      </c>
    </row>
    <row r="56" spans="1:6">
      <c r="A56" s="32">
        <v>44743</v>
      </c>
      <c r="B56" s="33">
        <v>18313</v>
      </c>
      <c r="C56" s="33">
        <v>16672</v>
      </c>
      <c r="D56">
        <v>1.0984285028790788</v>
      </c>
      <c r="E56">
        <v>72.635999999999996</v>
      </c>
      <c r="F56">
        <v>786.44989999999996</v>
      </c>
    </row>
    <row r="57" spans="1:6">
      <c r="A57" s="32">
        <v>44774</v>
      </c>
      <c r="B57" s="33">
        <v>18452</v>
      </c>
      <c r="C57" s="33">
        <v>16825</v>
      </c>
      <c r="D57">
        <v>1.0967013372956909</v>
      </c>
      <c r="E57">
        <v>208.232</v>
      </c>
      <c r="F57">
        <v>994.68189999999993</v>
      </c>
    </row>
    <row r="58" spans="1:6">
      <c r="A58" s="32">
        <v>44805</v>
      </c>
      <c r="B58" s="33">
        <v>16243</v>
      </c>
      <c r="C58" s="33">
        <v>14711</v>
      </c>
      <c r="D58">
        <v>1.1041397593637414</v>
      </c>
      <c r="E58">
        <v>468.55799999999999</v>
      </c>
      <c r="F58">
        <v>1463.2399</v>
      </c>
    </row>
    <row r="59" spans="1:6">
      <c r="A59" s="32">
        <v>44835</v>
      </c>
      <c r="B59" s="33">
        <v>17146</v>
      </c>
      <c r="C59" s="33">
        <v>15563</v>
      </c>
      <c r="D59">
        <v>1.1017156075306818</v>
      </c>
      <c r="E59">
        <v>40.761000000000003</v>
      </c>
      <c r="F59">
        <v>1504.0009</v>
      </c>
    </row>
    <row r="60" spans="1:6">
      <c r="A60" s="32">
        <v>44866</v>
      </c>
      <c r="B60" s="33">
        <v>16608</v>
      </c>
      <c r="C60" s="33">
        <v>14938</v>
      </c>
      <c r="D60">
        <v>1.1117954210737715</v>
      </c>
      <c r="E60">
        <v>70.343000000000004</v>
      </c>
      <c r="F60">
        <v>1574.3439000000001</v>
      </c>
    </row>
    <row r="61" spans="1:6">
      <c r="A61" s="32">
        <v>44896</v>
      </c>
      <c r="B61" s="33">
        <v>14939</v>
      </c>
      <c r="C61" s="33">
        <v>13679</v>
      </c>
      <c r="D61">
        <v>1.0921119964909716</v>
      </c>
      <c r="E61">
        <v>324.69900000000001</v>
      </c>
      <c r="F61">
        <v>1899.0429000000001</v>
      </c>
    </row>
    <row r="62" spans="1:6">
      <c r="A62" s="32">
        <v>44927</v>
      </c>
      <c r="B62" s="33">
        <v>15428</v>
      </c>
      <c r="C62" s="33">
        <v>14158</v>
      </c>
      <c r="D62">
        <v>1.0897019353015962</v>
      </c>
      <c r="E62">
        <v>0</v>
      </c>
      <c r="F62">
        <v>1899.0429000000001</v>
      </c>
    </row>
    <row r="63" spans="1:6">
      <c r="A63" s="32">
        <v>44958</v>
      </c>
      <c r="B63" s="33">
        <v>14425</v>
      </c>
      <c r="C63" s="33">
        <v>13157</v>
      </c>
      <c r="D63">
        <v>1.0963745534696359</v>
      </c>
      <c r="E63">
        <v>1118.3140000000001</v>
      </c>
      <c r="F63">
        <v>3017.3569000000002</v>
      </c>
    </row>
    <row r="64" spans="1:6">
      <c r="A64" s="32">
        <v>44986</v>
      </c>
      <c r="B64" s="33">
        <v>16598</v>
      </c>
      <c r="C64" s="33">
        <v>15163</v>
      </c>
      <c r="D64">
        <v>1.0946382641957397</v>
      </c>
      <c r="E64">
        <v>1308.8150000000001</v>
      </c>
      <c r="F64">
        <v>4326.1719000000003</v>
      </c>
    </row>
    <row r="65" spans="1:6">
      <c r="A65" s="32">
        <v>45017</v>
      </c>
      <c r="B65" s="33">
        <v>15450</v>
      </c>
      <c r="C65" s="33">
        <v>14119</v>
      </c>
      <c r="D65">
        <v>1.0942701324456405</v>
      </c>
      <c r="E65">
        <v>338.78800000000001</v>
      </c>
      <c r="F65">
        <v>4664.9598999999998</v>
      </c>
    </row>
    <row r="66" spans="1:6">
      <c r="A66" s="32">
        <v>45047</v>
      </c>
      <c r="B66" s="33">
        <v>16578</v>
      </c>
      <c r="C66" s="33">
        <v>15305</v>
      </c>
      <c r="D66">
        <v>1.0831754328650767</v>
      </c>
      <c r="E66">
        <v>32.956000000000003</v>
      </c>
      <c r="F66">
        <v>4697.9159</v>
      </c>
    </row>
    <row r="67" spans="1:6">
      <c r="A67" s="32">
        <v>45078</v>
      </c>
      <c r="B67" s="33">
        <v>17112</v>
      </c>
      <c r="C67" s="33">
        <v>15728</v>
      </c>
      <c r="D67">
        <v>1.0879959308240081</v>
      </c>
      <c r="E67">
        <v>178.346</v>
      </c>
      <c r="F67">
        <v>4876.2618999999995</v>
      </c>
    </row>
    <row r="68" spans="1:6">
      <c r="A68" s="32">
        <v>45108</v>
      </c>
      <c r="B68" s="33">
        <v>17298</v>
      </c>
      <c r="C68" s="33">
        <v>15811</v>
      </c>
      <c r="D68">
        <v>1.0940484472835368</v>
      </c>
      <c r="E68">
        <v>227.495</v>
      </c>
      <c r="F68">
        <v>5103.7568999999994</v>
      </c>
    </row>
    <row r="69" spans="1:6">
      <c r="A69" s="32">
        <v>45139</v>
      </c>
      <c r="B69" s="33">
        <v>16862</v>
      </c>
      <c r="C69" s="33">
        <v>15376</v>
      </c>
      <c r="D69">
        <v>1.0966441207075963</v>
      </c>
      <c r="E69">
        <v>479.93799999999999</v>
      </c>
      <c r="F69">
        <v>5583.6948999999995</v>
      </c>
    </row>
    <row r="70" spans="1:6">
      <c r="A70" s="32">
        <v>45170</v>
      </c>
      <c r="B70" s="33">
        <v>15804</v>
      </c>
      <c r="C70" s="33">
        <v>14239</v>
      </c>
      <c r="D70">
        <v>1.1099094037502633</v>
      </c>
      <c r="E70">
        <v>200.5395</v>
      </c>
      <c r="F70">
        <v>5784.2343999999994</v>
      </c>
    </row>
    <row r="71" spans="1:6">
      <c r="A71" s="32">
        <v>45200</v>
      </c>
      <c r="B71" s="33">
        <v>17250</v>
      </c>
      <c r="C71" s="33">
        <v>15522</v>
      </c>
      <c r="D71">
        <v>1.1113258600695786</v>
      </c>
      <c r="E71">
        <v>241.05420000000001</v>
      </c>
      <c r="F71">
        <v>6025.288599999999</v>
      </c>
    </row>
    <row r="72" spans="1:6">
      <c r="A72" s="32">
        <v>45231</v>
      </c>
      <c r="B72" s="33">
        <v>16060</v>
      </c>
      <c r="C72" s="33">
        <v>14563</v>
      </c>
      <c r="D72">
        <v>1.1027947538281948</v>
      </c>
      <c r="E72">
        <v>15.949400000000001</v>
      </c>
      <c r="F72">
        <v>6041.2379999999994</v>
      </c>
    </row>
    <row r="73" spans="1:6">
      <c r="A73" s="32">
        <v>45261</v>
      </c>
      <c r="B73" s="33">
        <v>15792</v>
      </c>
      <c r="C73" s="33">
        <v>14487</v>
      </c>
      <c r="D73">
        <v>1.0900807620625388</v>
      </c>
      <c r="E73">
        <v>347.77499999999998</v>
      </c>
      <c r="F73">
        <v>6389.012999999999</v>
      </c>
    </row>
    <row r="74" spans="1:6">
      <c r="A74" s="32">
        <v>45292</v>
      </c>
      <c r="B74" s="33">
        <v>15603</v>
      </c>
      <c r="C74" s="33">
        <v>14442</v>
      </c>
      <c r="D74">
        <v>1.0803905276277523</v>
      </c>
      <c r="E74">
        <v>58.743000000000002</v>
      </c>
      <c r="F74">
        <v>6447.7559999999994</v>
      </c>
    </row>
    <row r="75" spans="1:6">
      <c r="A75" s="32">
        <v>45323</v>
      </c>
      <c r="B75" s="33">
        <v>14835</v>
      </c>
      <c r="C75" s="33">
        <v>13648</v>
      </c>
      <c r="D75">
        <v>1.08697245017585</v>
      </c>
      <c r="E75">
        <v>69.185000000000002</v>
      </c>
      <c r="F75">
        <v>6516.9409999999998</v>
      </c>
    </row>
    <row r="76" spans="1:6">
      <c r="A76" s="32">
        <v>45352</v>
      </c>
      <c r="B76" s="33">
        <v>16618</v>
      </c>
      <c r="C76" s="33">
        <v>15055</v>
      </c>
      <c r="D76">
        <v>1.1038193291265361</v>
      </c>
      <c r="E76">
        <v>476.93299999999999</v>
      </c>
      <c r="F76">
        <v>6993.8739999999998</v>
      </c>
    </row>
    <row r="77" spans="1:6">
      <c r="A77" s="32">
        <v>45383</v>
      </c>
      <c r="B77" s="33">
        <v>16292</v>
      </c>
      <c r="C77" s="33">
        <v>14933</v>
      </c>
      <c r="D77">
        <v>1.0910064956807071</v>
      </c>
      <c r="E77">
        <v>207.33999999999997</v>
      </c>
      <c r="F77">
        <v>7201.2139999999999</v>
      </c>
    </row>
    <row r="78" spans="1:6">
      <c r="A78" s="32">
        <v>45413</v>
      </c>
      <c r="B78" s="33">
        <v>17437</v>
      </c>
      <c r="C78" s="33">
        <v>15940</v>
      </c>
      <c r="D78">
        <v>1.0939146800501882</v>
      </c>
      <c r="E78">
        <v>48.392000000000003</v>
      </c>
      <c r="F78">
        <v>7249.6059999999998</v>
      </c>
    </row>
    <row r="79" spans="1:6">
      <c r="A79" s="32">
        <v>45444</v>
      </c>
      <c r="B79" s="33">
        <v>18248</v>
      </c>
      <c r="C79" s="33">
        <v>16396</v>
      </c>
      <c r="D79">
        <v>1.1129543791168577</v>
      </c>
      <c r="E79">
        <v>476.339</v>
      </c>
      <c r="F79">
        <v>7725.9449999999997</v>
      </c>
    </row>
    <row r="80" spans="1:6">
      <c r="A80" s="32">
        <v>45474</v>
      </c>
      <c r="B80" s="33">
        <v>18967</v>
      </c>
      <c r="C80" s="33">
        <v>17046</v>
      </c>
      <c r="D80">
        <v>1.112695060424733</v>
      </c>
      <c r="E80">
        <v>810.42736000000002</v>
      </c>
      <c r="F80">
        <v>8536.3723599999994</v>
      </c>
    </row>
    <row r="81" spans="1:6">
      <c r="A81" s="32">
        <v>45505</v>
      </c>
      <c r="B81" s="33">
        <v>18108</v>
      </c>
      <c r="C81" s="33">
        <v>16114</v>
      </c>
      <c r="D81">
        <v>1.1237433287824252</v>
      </c>
      <c r="E81">
        <v>657.87100000000009</v>
      </c>
      <c r="F81">
        <v>9194.2433600000004</v>
      </c>
    </row>
    <row r="82" spans="1:6">
      <c r="A82" s="32">
        <v>45536</v>
      </c>
      <c r="B82" s="33">
        <v>17278</v>
      </c>
      <c r="C82" s="33">
        <v>15144</v>
      </c>
      <c r="D82">
        <v>1.1409138932910723</v>
      </c>
      <c r="E82">
        <v>537.31139999999994</v>
      </c>
      <c r="F82">
        <v>9731.5547600000009</v>
      </c>
    </row>
    <row r="83" spans="1:6">
      <c r="A83" s="32">
        <v>45566</v>
      </c>
      <c r="B83" s="33">
        <v>17755</v>
      </c>
      <c r="C83" s="33">
        <v>15536</v>
      </c>
      <c r="D83">
        <v>1.1428295571575695</v>
      </c>
      <c r="E83">
        <v>322.91699999999997</v>
      </c>
      <c r="F83">
        <v>10054.47176</v>
      </c>
    </row>
    <row r="84" spans="1:6">
      <c r="A84" s="32">
        <v>45597</v>
      </c>
      <c r="B84" s="33">
        <v>17278</v>
      </c>
      <c r="C84" s="33">
        <v>15007</v>
      </c>
      <c r="D84">
        <v>1.1513293796228428</v>
      </c>
      <c r="E84">
        <v>759.84359999999981</v>
      </c>
      <c r="F84">
        <v>10814.315360000001</v>
      </c>
    </row>
    <row r="85" spans="1:6">
      <c r="A85" s="32">
        <v>45627</v>
      </c>
      <c r="B85" s="33">
        <v>16388</v>
      </c>
      <c r="C85" s="33">
        <v>14368</v>
      </c>
      <c r="D85">
        <v>1.1405902004454342</v>
      </c>
      <c r="E85">
        <v>14.467000000000001</v>
      </c>
      <c r="F85">
        <v>10828.782360000001</v>
      </c>
    </row>
    <row r="86" spans="1:6">
      <c r="A86" s="32">
        <v>45658</v>
      </c>
      <c r="B86" s="33">
        <v>16631</v>
      </c>
      <c r="C86" s="33">
        <v>14553</v>
      </c>
      <c r="D86">
        <v>1.1427884285027141</v>
      </c>
      <c r="E86">
        <v>854.54469999999992</v>
      </c>
      <c r="F86">
        <v>11683.327060000001</v>
      </c>
    </row>
    <row r="87" spans="1:6">
      <c r="A87" s="32">
        <v>45689</v>
      </c>
      <c r="B87" s="33">
        <v>15308</v>
      </c>
      <c r="C87" s="33">
        <v>13478</v>
      </c>
      <c r="D87">
        <v>1.1357768214868675</v>
      </c>
      <c r="E87">
        <v>848.57600000000002</v>
      </c>
      <c r="F87">
        <v>12531.903060000001</v>
      </c>
    </row>
    <row r="88" spans="1:6">
      <c r="A88" s="32">
        <v>45717</v>
      </c>
      <c r="B88" s="33">
        <v>17286</v>
      </c>
      <c r="C88" s="33">
        <v>15225</v>
      </c>
      <c r="D88">
        <v>1.1353694581280789</v>
      </c>
      <c r="E88">
        <v>483.93799999999999</v>
      </c>
      <c r="F88">
        <v>13015.841060000001</v>
      </c>
    </row>
    <row r="89" spans="1:6">
      <c r="A89" s="32">
        <v>45748</v>
      </c>
      <c r="B89" s="33">
        <v>16650</v>
      </c>
      <c r="C89" s="33">
        <v>14793</v>
      </c>
      <c r="D89">
        <v>1.1255323463800446</v>
      </c>
      <c r="E89">
        <v>1118.7670000000001</v>
      </c>
      <c r="F89">
        <v>14134.60806</v>
      </c>
    </row>
    <row r="90" spans="1:6">
      <c r="A90" s="32">
        <v>45778</v>
      </c>
      <c r="B90" s="33">
        <v>17829</v>
      </c>
      <c r="C90" s="33">
        <v>15781</v>
      </c>
      <c r="D90">
        <v>1.1297763132881313</v>
      </c>
      <c r="E90">
        <v>766.93399999999986</v>
      </c>
      <c r="F90">
        <v>14901.54206</v>
      </c>
    </row>
    <row r="91" spans="1:6">
      <c r="A91" s="32">
        <v>45809</v>
      </c>
      <c r="B91" s="33">
        <v>17962</v>
      </c>
      <c r="C91" s="33">
        <v>15649</v>
      </c>
      <c r="D91">
        <v>1.1478049715636782</v>
      </c>
      <c r="E91">
        <v>25.150400000000005</v>
      </c>
      <c r="F91">
        <v>14926.69246</v>
      </c>
    </row>
    <row r="92" spans="1:6">
      <c r="A92" s="32">
        <v>45839</v>
      </c>
      <c r="B92" s="33">
        <v>18260</v>
      </c>
      <c r="C92" s="33">
        <v>15973</v>
      </c>
      <c r="D92">
        <v>1.143179114756151</v>
      </c>
      <c r="E92">
        <v>30.692999999999987</v>
      </c>
      <c r="F92">
        <v>14957.38546</v>
      </c>
    </row>
    <row r="93" spans="1:6">
      <c r="A93" s="32">
        <v>45870</v>
      </c>
      <c r="B93" s="33">
        <v>17517</v>
      </c>
      <c r="C93" s="33">
        <v>15234</v>
      </c>
      <c r="D93">
        <v>1.1498621504529343</v>
      </c>
      <c r="E93">
        <v>685.45470000000023</v>
      </c>
      <c r="F93">
        <v>15642.84016</v>
      </c>
    </row>
    <row r="94" spans="1:6">
      <c r="A94" s="32">
        <v>45901</v>
      </c>
      <c r="B94" s="33"/>
      <c r="C94" s="33"/>
    </row>
    <row r="95" spans="1:6">
      <c r="A95" s="32">
        <v>45931</v>
      </c>
      <c r="B95" s="33"/>
      <c r="C95" s="33"/>
    </row>
    <row r="96" spans="1:6">
      <c r="A96" s="32">
        <v>45962</v>
      </c>
      <c r="B96" s="33"/>
      <c r="C96" s="33"/>
    </row>
    <row r="97" spans="1:3">
      <c r="A97" s="32">
        <v>45992</v>
      </c>
      <c r="B97" s="33"/>
      <c r="C97" s="33"/>
    </row>
    <row r="98" spans="1:3">
      <c r="A98" s="32">
        <v>46023</v>
      </c>
      <c r="B98" s="33"/>
      <c r="C98" s="33"/>
    </row>
    <row r="99" spans="1:3">
      <c r="A99" s="32">
        <v>46054</v>
      </c>
      <c r="B99" s="33"/>
      <c r="C99" s="33"/>
    </row>
    <row r="100" spans="1:3">
      <c r="A100" s="32">
        <v>46082</v>
      </c>
      <c r="B100" s="33"/>
      <c r="C100" s="33"/>
    </row>
    <row r="101" spans="1:3">
      <c r="A101" s="32">
        <v>46113</v>
      </c>
      <c r="B101" s="33"/>
      <c r="C101" s="33"/>
    </row>
    <row r="102" spans="1:3">
      <c r="A102" s="32">
        <v>46143</v>
      </c>
      <c r="B102" s="33"/>
      <c r="C102" s="33"/>
    </row>
    <row r="103" spans="1:3">
      <c r="A103" s="32">
        <v>46174</v>
      </c>
      <c r="B103" s="33"/>
      <c r="C103" s="33"/>
    </row>
    <row r="104" spans="1:3">
      <c r="A104" s="32">
        <v>46204</v>
      </c>
      <c r="B104" s="33"/>
      <c r="C104" s="33"/>
    </row>
    <row r="105" spans="1:3">
      <c r="A105" s="32">
        <v>46235</v>
      </c>
      <c r="B105" s="33"/>
      <c r="C105" s="33"/>
    </row>
    <row r="106" spans="1:3">
      <c r="A106" s="32">
        <v>46266</v>
      </c>
      <c r="B106" s="33"/>
      <c r="C106" s="33"/>
    </row>
    <row r="107" spans="1:3">
      <c r="A107" s="32">
        <v>46296</v>
      </c>
      <c r="B107" s="33"/>
      <c r="C107" s="33"/>
    </row>
    <row r="108" spans="1:3">
      <c r="A108" s="32">
        <v>46327</v>
      </c>
      <c r="B108" s="33"/>
      <c r="C108" s="33"/>
    </row>
    <row r="109" spans="1:3">
      <c r="A109" s="32">
        <v>46357</v>
      </c>
      <c r="B109" s="33"/>
      <c r="C109" s="33"/>
    </row>
    <row r="110" spans="1:3">
      <c r="A110" s="32">
        <v>46388</v>
      </c>
      <c r="B110" s="33"/>
      <c r="C110" s="33"/>
    </row>
    <row r="111" spans="1:3">
      <c r="A111" s="32">
        <v>46419</v>
      </c>
      <c r="B111" s="33"/>
      <c r="C111" s="33"/>
    </row>
    <row r="112" spans="1:3">
      <c r="A112" s="32">
        <v>46447</v>
      </c>
      <c r="B112" s="33"/>
      <c r="C112" s="33"/>
    </row>
    <row r="113" spans="1:3">
      <c r="A113" s="32">
        <v>46478</v>
      </c>
      <c r="B113" s="33"/>
      <c r="C113" s="33"/>
    </row>
    <row r="114" spans="1:3">
      <c r="A114" s="32">
        <v>46508</v>
      </c>
      <c r="B114" s="33"/>
      <c r="C114" s="33"/>
    </row>
    <row r="115" spans="1:3">
      <c r="A115" s="32">
        <v>46539</v>
      </c>
      <c r="B115" s="33"/>
      <c r="C115" s="33"/>
    </row>
    <row r="116" spans="1:3">
      <c r="A116" s="32">
        <v>46569</v>
      </c>
      <c r="B116" s="33"/>
      <c r="C116" s="33"/>
    </row>
    <row r="117" spans="1:3">
      <c r="A117" s="32">
        <v>46600</v>
      </c>
      <c r="B117" s="33"/>
      <c r="C117" s="33"/>
    </row>
    <row r="118" spans="1:3">
      <c r="A118" s="32">
        <v>46631</v>
      </c>
      <c r="B118" s="33"/>
      <c r="C118" s="33"/>
    </row>
    <row r="119" spans="1:3">
      <c r="A119" s="32">
        <v>46661</v>
      </c>
      <c r="B119" s="33"/>
      <c r="C119" s="33"/>
    </row>
    <row r="120" spans="1:3">
      <c r="A120" s="32">
        <v>46692</v>
      </c>
      <c r="B120" s="33"/>
      <c r="C120" s="33"/>
    </row>
    <row r="121" spans="1:3">
      <c r="A121" s="32">
        <v>46722</v>
      </c>
      <c r="B121" s="33"/>
      <c r="C121" s="33"/>
    </row>
    <row r="122" spans="1:3">
      <c r="A122" s="32">
        <v>46753</v>
      </c>
      <c r="B122" s="33"/>
      <c r="C122" s="33"/>
    </row>
    <row r="123" spans="1:3">
      <c r="A123" s="32">
        <v>46784</v>
      </c>
      <c r="B123" s="33"/>
      <c r="C123" s="33"/>
    </row>
    <row r="124" spans="1:3">
      <c r="A124" s="32">
        <v>46813</v>
      </c>
      <c r="B124" s="33"/>
      <c r="C124" s="33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3DCCD-E75B-487F-8D6D-F1034C46C03B}">
  <dimension ref="C2:I53"/>
  <sheetViews>
    <sheetView workbookViewId="0">
      <selection activeCell="J10" sqref="J10"/>
    </sheetView>
  </sheetViews>
  <sheetFormatPr defaultRowHeight="14.5"/>
  <sheetData>
    <row r="2" spans="3:9">
      <c r="C2" t="s">
        <v>56</v>
      </c>
    </row>
    <row r="3" spans="3:9">
      <c r="D3" t="s">
        <v>57</v>
      </c>
      <c r="E3" t="s">
        <v>58</v>
      </c>
      <c r="F3" t="s">
        <v>59</v>
      </c>
      <c r="G3" t="s">
        <v>60</v>
      </c>
      <c r="H3" t="s">
        <v>61</v>
      </c>
      <c r="I3" t="s">
        <v>62</v>
      </c>
    </row>
    <row r="4" spans="3:9">
      <c r="C4" t="s">
        <v>63</v>
      </c>
      <c r="G4">
        <v>1</v>
      </c>
      <c r="I4">
        <v>1</v>
      </c>
    </row>
    <row r="5" spans="3:9">
      <c r="C5" t="s">
        <v>64</v>
      </c>
      <c r="F5">
        <v>1</v>
      </c>
      <c r="I5">
        <v>1</v>
      </c>
    </row>
    <row r="6" spans="3:9">
      <c r="C6" t="s">
        <v>65</v>
      </c>
      <c r="D6">
        <v>1</v>
      </c>
      <c r="I6">
        <v>1</v>
      </c>
    </row>
    <row r="7" spans="3:9">
      <c r="C7" t="s">
        <v>66</v>
      </c>
      <c r="F7">
        <v>1</v>
      </c>
      <c r="I7">
        <v>1</v>
      </c>
    </row>
    <row r="8" spans="3:9">
      <c r="C8" t="s">
        <v>67</v>
      </c>
      <c r="I8">
        <v>1</v>
      </c>
    </row>
    <row r="9" spans="3:9">
      <c r="C9" t="s">
        <v>68</v>
      </c>
      <c r="F9">
        <v>1</v>
      </c>
      <c r="I9">
        <v>1</v>
      </c>
    </row>
    <row r="10" spans="3:9">
      <c r="C10" t="s">
        <v>69</v>
      </c>
      <c r="F10">
        <v>1</v>
      </c>
      <c r="I10">
        <v>1</v>
      </c>
    </row>
    <row r="11" spans="3:9">
      <c r="C11" t="s">
        <v>70</v>
      </c>
      <c r="F11">
        <v>1</v>
      </c>
      <c r="I11">
        <v>1</v>
      </c>
    </row>
    <row r="12" spans="3:9">
      <c r="C12" t="s">
        <v>71</v>
      </c>
      <c r="D12">
        <v>1</v>
      </c>
      <c r="F12">
        <v>1</v>
      </c>
      <c r="I12">
        <v>2</v>
      </c>
    </row>
    <row r="13" spans="3:9">
      <c r="C13" t="s">
        <v>72</v>
      </c>
      <c r="G13">
        <v>1</v>
      </c>
      <c r="I13">
        <v>1</v>
      </c>
    </row>
    <row r="14" spans="3:9">
      <c r="C14" t="s">
        <v>73</v>
      </c>
      <c r="G14">
        <v>2</v>
      </c>
      <c r="I14">
        <v>2</v>
      </c>
    </row>
    <row r="15" spans="3:9">
      <c r="C15" t="s">
        <v>74</v>
      </c>
      <c r="D15">
        <v>1</v>
      </c>
      <c r="I15">
        <v>1</v>
      </c>
    </row>
    <row r="16" spans="3:9">
      <c r="C16" t="s">
        <v>75</v>
      </c>
      <c r="F16">
        <v>1</v>
      </c>
      <c r="I16">
        <v>1</v>
      </c>
    </row>
    <row r="17" spans="3:9">
      <c r="C17" t="s">
        <v>76</v>
      </c>
      <c r="D17">
        <v>1</v>
      </c>
      <c r="F17">
        <v>1</v>
      </c>
      <c r="I17">
        <v>2</v>
      </c>
    </row>
    <row r="18" spans="3:9">
      <c r="C18" t="s">
        <v>77</v>
      </c>
      <c r="D18">
        <v>1</v>
      </c>
      <c r="G18">
        <v>1</v>
      </c>
      <c r="I18">
        <v>3</v>
      </c>
    </row>
    <row r="19" spans="3:9">
      <c r="C19" t="s">
        <v>78</v>
      </c>
      <c r="H19">
        <v>1</v>
      </c>
      <c r="I19">
        <v>1</v>
      </c>
    </row>
    <row r="20" spans="3:9">
      <c r="C20" t="s">
        <v>79</v>
      </c>
      <c r="F20">
        <v>1</v>
      </c>
      <c r="G20">
        <v>1</v>
      </c>
      <c r="I20">
        <v>2</v>
      </c>
    </row>
    <row r="21" spans="3:9">
      <c r="C21" t="s">
        <v>80</v>
      </c>
      <c r="F21">
        <v>1</v>
      </c>
      <c r="G21">
        <v>1</v>
      </c>
      <c r="I21">
        <v>2</v>
      </c>
    </row>
    <row r="22" spans="3:9">
      <c r="C22" t="s">
        <v>81</v>
      </c>
      <c r="D22">
        <v>1</v>
      </c>
      <c r="F22">
        <v>1</v>
      </c>
      <c r="I22">
        <v>2</v>
      </c>
    </row>
    <row r="23" spans="3:9">
      <c r="C23" t="s">
        <v>82</v>
      </c>
      <c r="E23">
        <v>1</v>
      </c>
      <c r="F23">
        <v>2</v>
      </c>
      <c r="I23">
        <v>4</v>
      </c>
    </row>
    <row r="24" spans="3:9">
      <c r="C24" t="s">
        <v>83</v>
      </c>
      <c r="F24">
        <v>1</v>
      </c>
      <c r="I24">
        <v>2</v>
      </c>
    </row>
    <row r="25" spans="3:9">
      <c r="C25" t="s">
        <v>84</v>
      </c>
      <c r="G25">
        <v>1</v>
      </c>
      <c r="H25">
        <v>1</v>
      </c>
      <c r="I25">
        <v>2</v>
      </c>
    </row>
    <row r="26" spans="3:9">
      <c r="C26" t="s">
        <v>85</v>
      </c>
      <c r="F26">
        <v>2</v>
      </c>
      <c r="G26">
        <v>2</v>
      </c>
      <c r="H26">
        <v>1</v>
      </c>
      <c r="I26">
        <v>5</v>
      </c>
    </row>
    <row r="27" spans="3:9">
      <c r="C27" t="s">
        <v>86</v>
      </c>
      <c r="F27">
        <v>2</v>
      </c>
      <c r="G27">
        <v>1</v>
      </c>
      <c r="H27">
        <v>1</v>
      </c>
      <c r="I27">
        <v>5</v>
      </c>
    </row>
    <row r="28" spans="3:9">
      <c r="C28" t="s">
        <v>87</v>
      </c>
      <c r="F28">
        <v>2</v>
      </c>
      <c r="G28">
        <v>2</v>
      </c>
      <c r="H28">
        <v>2</v>
      </c>
      <c r="I28">
        <v>6</v>
      </c>
    </row>
    <row r="29" spans="3:9">
      <c r="C29" t="s">
        <v>88</v>
      </c>
      <c r="F29">
        <v>1</v>
      </c>
      <c r="G29">
        <v>4</v>
      </c>
      <c r="H29">
        <v>1</v>
      </c>
      <c r="I29">
        <v>9</v>
      </c>
    </row>
    <row r="30" spans="3:9">
      <c r="C30" t="s">
        <v>89</v>
      </c>
      <c r="F30">
        <v>1</v>
      </c>
      <c r="G30">
        <v>1</v>
      </c>
      <c r="I30">
        <v>2</v>
      </c>
    </row>
    <row r="31" spans="3:9">
      <c r="C31" t="s">
        <v>90</v>
      </c>
      <c r="D31">
        <v>1</v>
      </c>
      <c r="F31">
        <v>1</v>
      </c>
      <c r="I31">
        <v>3</v>
      </c>
    </row>
    <row r="32" spans="3:9">
      <c r="C32" t="s">
        <v>91</v>
      </c>
      <c r="I32">
        <v>1</v>
      </c>
    </row>
    <row r="33" spans="3:9">
      <c r="C33" t="s">
        <v>92</v>
      </c>
      <c r="F33">
        <v>2</v>
      </c>
      <c r="I33">
        <v>2</v>
      </c>
    </row>
    <row r="34" spans="3:9">
      <c r="C34" t="s">
        <v>93</v>
      </c>
      <c r="E34">
        <v>1</v>
      </c>
      <c r="F34">
        <v>1</v>
      </c>
      <c r="H34">
        <v>1</v>
      </c>
      <c r="I34">
        <v>3</v>
      </c>
    </row>
    <row r="35" spans="3:9">
      <c r="C35" t="s">
        <v>94</v>
      </c>
      <c r="F35">
        <v>1</v>
      </c>
      <c r="G35">
        <v>1</v>
      </c>
      <c r="H35">
        <v>1</v>
      </c>
      <c r="I35">
        <v>4</v>
      </c>
    </row>
    <row r="36" spans="3:9">
      <c r="C36" t="s">
        <v>95</v>
      </c>
      <c r="F36">
        <v>2</v>
      </c>
      <c r="G36">
        <v>1</v>
      </c>
      <c r="I36">
        <v>3</v>
      </c>
    </row>
    <row r="37" spans="3:9">
      <c r="C37" t="s">
        <v>96</v>
      </c>
      <c r="G37">
        <v>1</v>
      </c>
      <c r="I37">
        <v>1</v>
      </c>
    </row>
    <row r="38" spans="3:9">
      <c r="C38" t="s">
        <v>97</v>
      </c>
      <c r="F38">
        <v>1</v>
      </c>
      <c r="G38">
        <v>2</v>
      </c>
      <c r="I38">
        <v>3</v>
      </c>
    </row>
    <row r="39" spans="3:9">
      <c r="C39" t="s">
        <v>98</v>
      </c>
      <c r="F39">
        <v>1</v>
      </c>
      <c r="G39">
        <v>1</v>
      </c>
      <c r="I39">
        <v>2</v>
      </c>
    </row>
    <row r="40" spans="3:9">
      <c r="C40" t="s">
        <v>99</v>
      </c>
      <c r="G40">
        <v>1</v>
      </c>
      <c r="I40">
        <v>1</v>
      </c>
    </row>
    <row r="41" spans="3:9">
      <c r="C41" t="s">
        <v>100</v>
      </c>
      <c r="F41">
        <v>1</v>
      </c>
      <c r="I41">
        <v>2</v>
      </c>
    </row>
    <row r="42" spans="3:9">
      <c r="C42" t="s">
        <v>101</v>
      </c>
      <c r="D42">
        <v>1</v>
      </c>
      <c r="I42">
        <v>1</v>
      </c>
    </row>
    <row r="43" spans="3:9">
      <c r="C43" t="s">
        <v>102</v>
      </c>
      <c r="E43">
        <v>1</v>
      </c>
      <c r="F43">
        <v>2</v>
      </c>
      <c r="I43">
        <v>3</v>
      </c>
    </row>
    <row r="44" spans="3:9">
      <c r="C44" t="s">
        <v>103</v>
      </c>
      <c r="D44">
        <v>1</v>
      </c>
      <c r="F44">
        <v>1</v>
      </c>
      <c r="G44">
        <v>2</v>
      </c>
      <c r="H44">
        <v>1</v>
      </c>
      <c r="I44">
        <v>5</v>
      </c>
    </row>
    <row r="45" spans="3:9">
      <c r="C45" t="s">
        <v>104</v>
      </c>
      <c r="D45">
        <v>1</v>
      </c>
      <c r="F45">
        <v>4</v>
      </c>
      <c r="G45">
        <v>1</v>
      </c>
      <c r="I45">
        <v>6</v>
      </c>
    </row>
    <row r="46" spans="3:9">
      <c r="C46" t="s">
        <v>105</v>
      </c>
      <c r="F46">
        <v>1</v>
      </c>
      <c r="G46">
        <v>1</v>
      </c>
      <c r="I46">
        <v>2</v>
      </c>
    </row>
    <row r="47" spans="3:9">
      <c r="C47" t="s">
        <v>106</v>
      </c>
      <c r="D47">
        <v>1</v>
      </c>
      <c r="F47">
        <v>1</v>
      </c>
      <c r="G47">
        <v>2</v>
      </c>
      <c r="I47">
        <v>4</v>
      </c>
    </row>
    <row r="48" spans="3:9">
      <c r="C48" t="s">
        <v>107</v>
      </c>
      <c r="F48">
        <v>8</v>
      </c>
      <c r="I48">
        <v>8</v>
      </c>
    </row>
    <row r="49" spans="3:9">
      <c r="C49" t="s">
        <v>108</v>
      </c>
      <c r="F49">
        <v>4</v>
      </c>
      <c r="G49">
        <v>2</v>
      </c>
      <c r="I49">
        <v>6</v>
      </c>
    </row>
    <row r="50" spans="3:9">
      <c r="C50" t="s">
        <v>109</v>
      </c>
      <c r="F50">
        <v>3</v>
      </c>
      <c r="G50">
        <v>2</v>
      </c>
      <c r="H50">
        <v>1</v>
      </c>
      <c r="I50">
        <v>6</v>
      </c>
    </row>
    <row r="51" spans="3:9">
      <c r="C51" t="s">
        <v>110</v>
      </c>
      <c r="F51">
        <v>1</v>
      </c>
      <c r="I51">
        <v>1</v>
      </c>
    </row>
    <row r="52" spans="3:9">
      <c r="C52" t="s">
        <v>111</v>
      </c>
    </row>
    <row r="53" spans="3:9">
      <c r="C53" t="s">
        <v>62</v>
      </c>
      <c r="D53">
        <v>11</v>
      </c>
      <c r="E53">
        <v>3</v>
      </c>
      <c r="F53">
        <v>57</v>
      </c>
      <c r="G53">
        <v>35</v>
      </c>
      <c r="H53">
        <v>11</v>
      </c>
      <c r="I53">
        <v>129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57781-3D79-4361-9E1E-07A94296429F}">
  <dimension ref="C2:I53"/>
  <sheetViews>
    <sheetView tabSelected="1" workbookViewId="0">
      <selection activeCell="J17" sqref="J17"/>
    </sheetView>
  </sheetViews>
  <sheetFormatPr defaultRowHeight="14.5"/>
  <sheetData>
    <row r="2" spans="3:9">
      <c r="C2" t="s">
        <v>112</v>
      </c>
    </row>
    <row r="3" spans="3:9">
      <c r="D3" t="s">
        <v>57</v>
      </c>
      <c r="E3" t="s">
        <v>58</v>
      </c>
      <c r="F3" t="s">
        <v>59</v>
      </c>
      <c r="G3" t="s">
        <v>60</v>
      </c>
      <c r="H3" t="s">
        <v>61</v>
      </c>
      <c r="I3" t="s">
        <v>62</v>
      </c>
    </row>
    <row r="4" spans="3:9">
      <c r="C4" t="s">
        <v>63</v>
      </c>
      <c r="G4">
        <v>0</v>
      </c>
      <c r="I4">
        <v>0</v>
      </c>
    </row>
    <row r="5" spans="3:9">
      <c r="C5" t="s">
        <v>64</v>
      </c>
      <c r="F5">
        <v>0</v>
      </c>
      <c r="I5">
        <v>0</v>
      </c>
    </row>
    <row r="6" spans="3:9">
      <c r="C6" t="s">
        <v>65</v>
      </c>
      <c r="D6">
        <v>0</v>
      </c>
      <c r="I6">
        <v>0</v>
      </c>
    </row>
    <row r="7" spans="3:9">
      <c r="C7" t="s">
        <v>66</v>
      </c>
      <c r="F7">
        <v>270551</v>
      </c>
      <c r="I7">
        <v>270551</v>
      </c>
    </row>
    <row r="8" spans="3:9">
      <c r="C8" t="s">
        <v>67</v>
      </c>
      <c r="I8">
        <v>205230</v>
      </c>
    </row>
    <row r="9" spans="3:9">
      <c r="C9" t="s">
        <v>68</v>
      </c>
      <c r="F9">
        <v>0</v>
      </c>
      <c r="I9">
        <v>0</v>
      </c>
    </row>
    <row r="10" spans="3:9">
      <c r="C10" t="s">
        <v>69</v>
      </c>
      <c r="F10">
        <v>0</v>
      </c>
      <c r="I10">
        <v>0</v>
      </c>
    </row>
    <row r="11" spans="3:9">
      <c r="C11" t="s">
        <v>70</v>
      </c>
      <c r="F11">
        <v>0</v>
      </c>
      <c r="I11">
        <v>0</v>
      </c>
    </row>
    <row r="12" spans="3:9">
      <c r="C12" t="s">
        <v>71</v>
      </c>
      <c r="D12">
        <v>0</v>
      </c>
      <c r="F12">
        <v>3450</v>
      </c>
      <c r="I12">
        <v>3450</v>
      </c>
    </row>
    <row r="13" spans="3:9">
      <c r="C13" t="s">
        <v>72</v>
      </c>
      <c r="G13">
        <v>0</v>
      </c>
      <c r="I13">
        <v>0</v>
      </c>
    </row>
    <row r="14" spans="3:9">
      <c r="C14" t="s">
        <v>73</v>
      </c>
      <c r="G14">
        <v>428787</v>
      </c>
      <c r="I14">
        <v>428787</v>
      </c>
    </row>
    <row r="15" spans="3:9">
      <c r="C15" t="s">
        <v>74</v>
      </c>
      <c r="D15">
        <v>0</v>
      </c>
      <c r="I15">
        <v>0</v>
      </c>
    </row>
    <row r="16" spans="3:9">
      <c r="C16" t="s">
        <v>75</v>
      </c>
      <c r="F16">
        <v>2112807</v>
      </c>
      <c r="I16">
        <v>2112807</v>
      </c>
    </row>
    <row r="17" spans="3:9">
      <c r="C17" t="s">
        <v>76</v>
      </c>
      <c r="D17">
        <v>0</v>
      </c>
      <c r="F17">
        <v>0</v>
      </c>
      <c r="I17">
        <v>0</v>
      </c>
    </row>
    <row r="18" spans="3:9">
      <c r="C18" t="s">
        <v>77</v>
      </c>
      <c r="D18">
        <v>2303290</v>
      </c>
      <c r="G18">
        <v>943528</v>
      </c>
      <c r="I18">
        <v>3246818</v>
      </c>
    </row>
    <row r="19" spans="3:9">
      <c r="C19" t="s">
        <v>78</v>
      </c>
      <c r="H19">
        <v>0</v>
      </c>
      <c r="I19">
        <v>0</v>
      </c>
    </row>
    <row r="20" spans="3:9">
      <c r="C20" t="s">
        <v>79</v>
      </c>
      <c r="F20">
        <v>0</v>
      </c>
      <c r="G20">
        <v>0</v>
      </c>
      <c r="I20">
        <v>0</v>
      </c>
    </row>
    <row r="21" spans="3:9">
      <c r="C21" t="s">
        <v>80</v>
      </c>
      <c r="F21">
        <v>0</v>
      </c>
      <c r="G21">
        <v>0</v>
      </c>
      <c r="I21">
        <v>0</v>
      </c>
    </row>
    <row r="22" spans="3:9">
      <c r="C22" t="s">
        <v>81</v>
      </c>
      <c r="D22">
        <v>0</v>
      </c>
      <c r="F22">
        <v>20586</v>
      </c>
      <c r="I22">
        <v>20586</v>
      </c>
    </row>
    <row r="23" spans="3:9">
      <c r="C23" t="s">
        <v>82</v>
      </c>
      <c r="E23">
        <v>0</v>
      </c>
      <c r="F23">
        <v>13720</v>
      </c>
      <c r="I23">
        <v>13720</v>
      </c>
    </row>
    <row r="24" spans="3:9">
      <c r="C24" t="s">
        <v>83</v>
      </c>
      <c r="F24">
        <v>0</v>
      </c>
      <c r="I24">
        <v>0</v>
      </c>
    </row>
    <row r="25" spans="3:9">
      <c r="C25" t="s">
        <v>84</v>
      </c>
      <c r="G25">
        <v>317522</v>
      </c>
      <c r="H25">
        <v>0</v>
      </c>
      <c r="I25">
        <v>317522</v>
      </c>
    </row>
    <row r="26" spans="3:9">
      <c r="C26" t="s">
        <v>85</v>
      </c>
      <c r="F26">
        <v>36910</v>
      </c>
      <c r="G26">
        <v>47079</v>
      </c>
      <c r="H26">
        <v>0</v>
      </c>
      <c r="I26">
        <v>83989</v>
      </c>
    </row>
    <row r="27" spans="3:9">
      <c r="C27" t="s">
        <v>86</v>
      </c>
      <c r="F27">
        <v>291465</v>
      </c>
      <c r="G27">
        <v>0</v>
      </c>
      <c r="H27">
        <v>18217</v>
      </c>
      <c r="I27">
        <v>309682</v>
      </c>
    </row>
    <row r="28" spans="3:9">
      <c r="C28" t="s">
        <v>87</v>
      </c>
      <c r="F28">
        <v>0</v>
      </c>
      <c r="G28">
        <v>0</v>
      </c>
      <c r="H28">
        <v>0</v>
      </c>
      <c r="I28">
        <v>0</v>
      </c>
    </row>
    <row r="29" spans="3:9">
      <c r="C29" t="s">
        <v>88</v>
      </c>
      <c r="F29">
        <v>0</v>
      </c>
      <c r="G29">
        <v>24487</v>
      </c>
      <c r="H29">
        <v>0</v>
      </c>
      <c r="I29">
        <v>24487</v>
      </c>
    </row>
    <row r="30" spans="3:9">
      <c r="C30" t="s">
        <v>89</v>
      </c>
      <c r="F30">
        <v>0</v>
      </c>
      <c r="G30">
        <v>0</v>
      </c>
      <c r="I30">
        <v>0</v>
      </c>
    </row>
    <row r="31" spans="3:9">
      <c r="C31" t="s">
        <v>90</v>
      </c>
      <c r="D31">
        <v>0</v>
      </c>
      <c r="F31">
        <v>0</v>
      </c>
      <c r="I31">
        <v>0</v>
      </c>
    </row>
    <row r="32" spans="3:9">
      <c r="C32" t="s">
        <v>91</v>
      </c>
      <c r="I32">
        <v>32125</v>
      </c>
    </row>
    <row r="33" spans="3:9">
      <c r="C33" t="s">
        <v>92</v>
      </c>
      <c r="F33">
        <v>336109</v>
      </c>
      <c r="I33">
        <v>336109</v>
      </c>
    </row>
    <row r="34" spans="3:9">
      <c r="C34" t="s">
        <v>93</v>
      </c>
      <c r="E34">
        <v>0</v>
      </c>
      <c r="F34">
        <v>0</v>
      </c>
      <c r="H34">
        <v>0</v>
      </c>
      <c r="I34">
        <v>0</v>
      </c>
    </row>
    <row r="35" spans="3:9">
      <c r="C35" t="s">
        <v>94</v>
      </c>
      <c r="F35">
        <v>1842</v>
      </c>
      <c r="G35">
        <v>0</v>
      </c>
      <c r="H35">
        <v>626496</v>
      </c>
      <c r="I35">
        <v>628338</v>
      </c>
    </row>
    <row r="36" spans="3:9">
      <c r="C36" t="s">
        <v>95</v>
      </c>
      <c r="F36">
        <v>0</v>
      </c>
      <c r="G36">
        <v>0</v>
      </c>
      <c r="I36">
        <v>0</v>
      </c>
    </row>
    <row r="37" spans="3:9">
      <c r="C37" t="s">
        <v>96</v>
      </c>
      <c r="G37">
        <v>0</v>
      </c>
      <c r="I37">
        <v>0</v>
      </c>
    </row>
    <row r="38" spans="3:9">
      <c r="C38" t="s">
        <v>97</v>
      </c>
      <c r="F38">
        <v>294250</v>
      </c>
      <c r="G38">
        <v>13945</v>
      </c>
      <c r="I38">
        <v>308195</v>
      </c>
    </row>
    <row r="39" spans="3:9">
      <c r="C39" t="s">
        <v>98</v>
      </c>
      <c r="F39">
        <v>273255</v>
      </c>
      <c r="G39">
        <v>0</v>
      </c>
      <c r="I39">
        <v>273255</v>
      </c>
    </row>
    <row r="40" spans="3:9">
      <c r="C40" t="s">
        <v>99</v>
      </c>
      <c r="G40">
        <v>0</v>
      </c>
      <c r="I40">
        <v>0</v>
      </c>
    </row>
    <row r="41" spans="3:9">
      <c r="C41" t="s">
        <v>100</v>
      </c>
      <c r="F41">
        <v>112630</v>
      </c>
      <c r="I41">
        <v>112630</v>
      </c>
    </row>
    <row r="42" spans="3:9">
      <c r="C42" t="s">
        <v>101</v>
      </c>
      <c r="D42">
        <v>330872</v>
      </c>
      <c r="I42">
        <v>330872</v>
      </c>
    </row>
    <row r="43" spans="3:9">
      <c r="C43" t="s">
        <v>102</v>
      </c>
      <c r="E43">
        <v>0</v>
      </c>
      <c r="F43">
        <v>365960</v>
      </c>
      <c r="I43">
        <v>365960</v>
      </c>
    </row>
    <row r="44" spans="3:9">
      <c r="C44" t="s">
        <v>103</v>
      </c>
      <c r="D44">
        <v>1535685</v>
      </c>
      <c r="F44">
        <v>0</v>
      </c>
      <c r="G44">
        <v>771682</v>
      </c>
      <c r="H44">
        <v>537490</v>
      </c>
      <c r="I44">
        <v>2844857</v>
      </c>
    </row>
    <row r="45" spans="3:9">
      <c r="C45" t="s">
        <v>104</v>
      </c>
      <c r="D45">
        <v>165644</v>
      </c>
      <c r="F45">
        <v>61349</v>
      </c>
      <c r="G45">
        <v>0</v>
      </c>
      <c r="I45">
        <v>226993</v>
      </c>
    </row>
    <row r="46" spans="3:9">
      <c r="C46" t="s">
        <v>105</v>
      </c>
      <c r="F46">
        <v>0</v>
      </c>
      <c r="G46">
        <v>0</v>
      </c>
      <c r="I46">
        <v>0</v>
      </c>
    </row>
    <row r="47" spans="3:9">
      <c r="C47" t="s">
        <v>106</v>
      </c>
      <c r="D47">
        <v>0</v>
      </c>
      <c r="F47">
        <v>86824</v>
      </c>
      <c r="G47">
        <v>0</v>
      </c>
      <c r="I47">
        <v>86824</v>
      </c>
    </row>
    <row r="48" spans="3:9">
      <c r="C48" t="s">
        <v>107</v>
      </c>
      <c r="F48">
        <v>3939135</v>
      </c>
      <c r="I48">
        <v>3939135</v>
      </c>
    </row>
    <row r="49" spans="3:9">
      <c r="C49" t="s">
        <v>108</v>
      </c>
      <c r="F49">
        <v>0</v>
      </c>
      <c r="G49">
        <v>0</v>
      </c>
      <c r="I49">
        <v>0</v>
      </c>
    </row>
    <row r="50" spans="3:9">
      <c r="C50" t="s">
        <v>109</v>
      </c>
      <c r="F50">
        <v>60000</v>
      </c>
      <c r="G50">
        <v>0</v>
      </c>
      <c r="H50">
        <v>0</v>
      </c>
      <c r="I50">
        <v>60000</v>
      </c>
    </row>
    <row r="51" spans="3:9">
      <c r="C51" t="s">
        <v>110</v>
      </c>
      <c r="F51">
        <v>0</v>
      </c>
      <c r="I51">
        <v>0</v>
      </c>
    </row>
    <row r="52" spans="3:9">
      <c r="C52" t="s">
        <v>111</v>
      </c>
    </row>
    <row r="53" spans="3:9">
      <c r="C53" t="s">
        <v>62</v>
      </c>
      <c r="D53">
        <v>4335491</v>
      </c>
      <c r="E53">
        <v>0</v>
      </c>
      <c r="F53">
        <v>8280843</v>
      </c>
      <c r="G53">
        <v>2547030</v>
      </c>
      <c r="H53">
        <v>1182203</v>
      </c>
      <c r="I53">
        <v>16582922</v>
      </c>
    </row>
  </sheetData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Figure 4</vt:lpstr>
      <vt:lpstr>Figure 6 c</vt:lpstr>
      <vt:lpstr>Figure 17</vt:lpstr>
      <vt:lpstr>Figure 23</vt:lpstr>
      <vt:lpstr>Figure 27</vt:lpstr>
      <vt:lpstr>Figure 28</vt:lpstr>
      <vt:lpstr>Figure 29</vt:lpstr>
      <vt:lpstr>Figure 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Mercy Magadze</dc:creator>
  <cp:lastModifiedBy>Mercy Magadze</cp:lastModifiedBy>
  <dcterms:created xsi:type="dcterms:W3CDTF">2025-11-25T08:52:45Z</dcterms:created>
  <dcterms:modified xsi:type="dcterms:W3CDTF">2025-11-25T11:57:28Z</dcterms:modified>
</cp:coreProperties>
</file>